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W10\Desktop\รายงานไตรมาส\รายงานเงินสะสม\"/>
    </mc:Choice>
  </mc:AlternateContent>
  <xr:revisionPtr revIDLastSave="0" documentId="13_ncr:1_{BE8E310C-F162-43EA-9DC2-461593D0732D}" xr6:coauthVersionLast="47" xr6:coauthVersionMax="47" xr10:uidLastSave="{00000000-0000-0000-0000-000000000000}"/>
  <bookViews>
    <workbookView xWindow="-120" yWindow="-120" windowWidth="29040" windowHeight="15840" activeTab="6" xr2:uid="{4FE29F6F-69FD-44F2-9504-8707DFF95EF3}"/>
  </bookViews>
  <sheets>
    <sheet name="งบทดลอง" sheetId="6" r:id="rId1"/>
    <sheet name="หนี้สิน" sheetId="11" r:id="rId2"/>
    <sheet name="กันเงิน" sheetId="1" r:id="rId3"/>
    <sheet name="จ่ายขาดสะสม" sheetId="8" r:id="rId4"/>
    <sheet name="สำรองสะสมตามระเบียบฯ" sheetId="2" r:id="rId5"/>
    <sheet name="พิสูจน์ยอดสะสม1" sheetId="3" r:id="rId6"/>
    <sheet name="เงินสะสมระหว่างปี" sheetId="4" r:id="rId7"/>
    <sheet name="Sheet5" sheetId="5" r:id="rId8"/>
  </sheets>
  <definedNames>
    <definedName name="_xlnm.Print_Area" localSheetId="7">Sheet5!$A$1:$J$99</definedName>
    <definedName name="_xlnm.Print_Area" localSheetId="6">เงินสะสมระหว่างปี!$A$1:$O$32</definedName>
    <definedName name="_xlnm.Print_Area" localSheetId="3">จ่ายขาดสะสม!$A$1:$P$23</definedName>
    <definedName name="_xlnm.Print_Area" localSheetId="5">พิสูจน์ยอดสะสม1!$A$1:$K$29</definedName>
    <definedName name="_xlnm.Print_Area" localSheetId="4">สำรองสะสมตามระเบียบฯ!$A$1:$E$20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E6" i="2" s="1"/>
  <c r="C6" i="2"/>
  <c r="J22" i="5"/>
  <c r="J21" i="5"/>
  <c r="J14" i="5"/>
  <c r="I17" i="5"/>
  <c r="H15" i="5"/>
  <c r="I19" i="5"/>
  <c r="I13" i="5"/>
  <c r="H4" i="5"/>
  <c r="I12" i="5" s="1"/>
  <c r="J13" i="5" s="1"/>
  <c r="J3" i="5"/>
  <c r="M16" i="3"/>
  <c r="M18" i="3" s="1"/>
  <c r="J12" i="3"/>
  <c r="K13" i="3" s="1"/>
  <c r="J6" i="3"/>
  <c r="J16" i="11"/>
  <c r="E5" i="2"/>
  <c r="J7" i="3"/>
  <c r="K5" i="3"/>
  <c r="D16" i="2"/>
  <c r="E12" i="2"/>
  <c r="E11" i="2"/>
  <c r="E7" i="2" l="1"/>
  <c r="D15" i="2" s="1"/>
  <c r="D17" i="2" s="1"/>
  <c r="M6" i="4" s="1"/>
  <c r="K7" i="3"/>
  <c r="K9" i="3" s="1"/>
  <c r="K15" i="3" s="1"/>
  <c r="M19" i="3" l="1"/>
  <c r="M5" i="4"/>
  <c r="M7" i="4" s="1"/>
  <c r="M12" i="4" s="1"/>
</calcChain>
</file>

<file path=xl/sharedStrings.xml><?xml version="1.0" encoding="utf-8"?>
<sst xmlns="http://schemas.openxmlformats.org/spreadsheetml/2006/main" count="537" uniqueCount="412">
  <si>
    <t>ค่าสาธารณูปโภคค้างจ่าย</t>
  </si>
  <si>
    <t>2102040101.001</t>
  </si>
  <si>
    <t>รายได้เงินอุดหนุนรับล่วงหน้า</t>
  </si>
  <si>
    <t>2103010102.001</t>
  </si>
  <si>
    <t>เงินประกันสัญญา - ระยะสั้น</t>
  </si>
  <si>
    <t>2112010101.001</t>
  </si>
  <si>
    <t>เงินรับฝากเงินทุนโครงการเศรษฐกิจชุมชน - ระยะยาว</t>
  </si>
  <si>
    <t>2207020102.001</t>
  </si>
  <si>
    <t>เงินประกันสัญญา - ระยะยาว</t>
  </si>
  <si>
    <t>2208010101.001</t>
  </si>
  <si>
    <t>งาน</t>
  </si>
  <si>
    <t>โครงการ</t>
  </si>
  <si>
    <t>งานบริหารงานคลัง</t>
  </si>
  <si>
    <t>ครุภัณฑ์ยานพาหนะและขนส่ง</t>
  </si>
  <si>
    <t>รถบรรทุก (ดีเซล)</t>
  </si>
  <si>
    <t>งานก่อสร้าง</t>
  </si>
  <si>
    <t>ค่าก่อสร้างอาคาร หรือสิ่งปลูกสร้างต่าง ๆ</t>
  </si>
  <si>
    <t>โครงการก่อสร้างทางเท้าพร้อมคันหิน คสล. และระบบประปาสนามที่ทำการ อบต.กุยเหนือ หมู่ที่ 7</t>
  </si>
  <si>
    <t>โครงการก่อสร้างประตูทางเข้า ที่ทำการ อบต.กุยเหนือ หมู่ที่ 7</t>
  </si>
  <si>
    <t>โครงการก่อสร้างป้อมยาม ที่ทำการ อบต.กุยเหนือ หมู่ที่ 7</t>
  </si>
  <si>
    <t>โครงการก่อสร้างป้ายชื่อที่ทำการ อบต.กุยเหนือ หมู่ที่ 7</t>
  </si>
  <si>
    <t>โครงการก่อสร้างรั้วด้านข้างและกำแพงกันดิน ที่ทำการ อบต.กุยเหนือ (ระยะที่ 1) หมู่ที่ 7</t>
  </si>
  <si>
    <t>โครงการก่อสร้างรั้วด้านหน้า ที่ทำการ อบต.กุยเหนือ(ช่วงที่ 1) หมู่ที่ 7</t>
  </si>
  <si>
    <t>โครงการก่อสร้างรั้วด้านหน้าที่ทำการ อบต.กุยเหนือ(ช่วงที่ 2) หมู่ที่ 7</t>
  </si>
  <si>
    <t>โครงการก่อสร้างเสาธง ที่ทำการ อบต.กุยเหนือ หมู่ที่ 7</t>
  </si>
  <si>
    <t>โครงการก่อสร้างอาคารพักอาศัยและที่จอดรถดับเพลิง ที่ทำการ อบต.กุยเหนือ หมู่ที่ 7</t>
  </si>
  <si>
    <t>ค่าก่อสร้างสิ่งสาธารณูปการ</t>
  </si>
  <si>
    <t>โครงการก่อสร้างถนน-ลาน คสล. และอาคารจอดรถที่ทำการ อบต.กุยเหนือ หมู่ที่ 7</t>
  </si>
  <si>
    <t>โครงการก่อสร้างถนนและลานจอดรถ คสล. พร้อมวางท่อ คสล. ที่ทำการ อบต.กุยเหนือ หมู่ที่ 7</t>
  </si>
  <si>
    <t>โครงการก่อสร้างระบบระบายน้ำ ที่ทำการ อบต.กุยเหนือ พร้อมวางท่อคสล. หมู่ที่ 7</t>
  </si>
  <si>
    <t>โครงการก่อสร้างลาน คสล. ที่ทำการ อบต.กุยเหนือ หมู่ที่ 7</t>
  </si>
  <si>
    <t>โครงการวางท่อ ระบายน้ำ ค.ส.ล. สายกลางดง ซ.1 หมู่ที่ 1</t>
  </si>
  <si>
    <t>รวม</t>
  </si>
  <si>
    <t>งานบริหารทั่วไป</t>
  </si>
  <si>
    <t>รายจ่ายเพื่อให้ได้มาซึ่งบริการ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</si>
  <si>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</si>
  <si>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โครงการจัดทำแผนที่ภาษีและทะเบียนทรัพย์สินองค์การบริหารส่วนตำบลกุยเหนือ</t>
  </si>
  <si>
    <t>งบกลาง</t>
  </si>
  <si>
    <t>เงินสำรองจ่าย</t>
  </si>
  <si>
    <t>ปีงบ
ประมาณ</t>
  </si>
  <si>
    <t>ประเภทรายจ่าย</t>
  </si>
  <si>
    <t>จำนวนเงิน
ที่ได้รับอนุมัติ</t>
  </si>
  <si>
    <t>ก่อหนี้ผูกพัน</t>
  </si>
  <si>
    <t>โครงการก่อสร้างถนน คสล. สายเขาขวาง      ซ. 1  หมู่ที่ 9</t>
  </si>
  <si>
    <t>โครงการก่อสร้างถนน คสล. สายดงเกตุ  ซ. 3 (ช่วงที่ 1)  หมู่ที่ 9</t>
  </si>
  <si>
    <t>โครงการก่อสร้างถนน คสล. สายดงเกตุ  ซ. 3 (ช่วงที่ 2)  หมู่ที่ 9</t>
  </si>
  <si>
    <t>โครงการก่อสร้างถนน คสล. สายบ้านนายแรม  หมู่ที่ 4</t>
  </si>
  <si>
    <t>โครงการก่อสร้างถนน คสล. สายบ้านยายน้อย  หมู่ที่ 11</t>
  </si>
  <si>
    <t>โครงการก่อสร้างถนน คสล. สายพัฒนา - คลองโบสถ์  หมู่ที่ 4</t>
  </si>
  <si>
    <t>โครงการก่อสร้างถนน คสล. สายหนองตลาด  ซ. 2  หมู่ที่ 8</t>
  </si>
  <si>
    <t>โครงการก่อสร้างถนน คสล. สายหนองตลาด  ซ. 2 (ช่วงที่2) หมู่ที่ 8</t>
  </si>
  <si>
    <t>โครงการก่อสร้างถนน คสล. สายหนองเตาปูน  ซ. 1 หมู่ที่ 7</t>
  </si>
  <si>
    <t>โครงการก่อสร้างถนน คสล. สายหนองเตาปูน  ซ. 6  หมู่ที่ 7</t>
  </si>
  <si>
    <t>โครงการก่อสร้างถนน คสล. สายหนองเตาปูน  ซ. 7  หมู่ที่ 7</t>
  </si>
  <si>
    <t>โครงการก่อสร้างถนน คสล. สายหนองโสน  หมู่ที่ 11</t>
  </si>
  <si>
    <t>โครงการปรับปรุงถนนเสริมผิวจราจร AC   สายหนองตลาด ซ. 3  หมู่ที่ 8</t>
  </si>
  <si>
    <t>เงินสะสม</t>
  </si>
  <si>
    <t>รายการ</t>
  </si>
  <si>
    <t>รวมจำนวนเงิน</t>
  </si>
  <si>
    <t>1.ค่าใช้จ่ายด้านบุคลากรไม่น้อยกว่า 3 เดือน</t>
  </si>
  <si>
    <t>เงินเดือนฝ่ายประจำ</t>
  </si>
  <si>
    <t>เงินเดือนฝ่ายการเมือง</t>
  </si>
  <si>
    <t>งบประมาณรายจ่ายประจำปีงบประมาณ 2566</t>
  </si>
  <si>
    <t>ร้อยละสิบของงบประมาณรายจ่ายประจำปีงบประมาณ 2566</t>
  </si>
  <si>
    <t>สำรองจ่ายตามระเบียบฯ</t>
  </si>
  <si>
    <t>2.ร้อยละสิบของงบประมาณรายจ่ายประจำปี</t>
  </si>
  <si>
    <t>ข้อ 89 องค์กรปกครองส่วนท้องถิ่นอาจใช้จ่ายเงินสะสมได้ โดยได้รับอนุมัติ_x000D_จากสภาท้องถิ่นภายใต้เงื่อนไข ดังต่อไปนี้_x000D_
(1) ให้กระทำได้เฉพาะกิจการซึ่งอยู่ในอำนาจหน้าที่ขององค์กรปกครอง_x000D_ส่วนท้องถิ่น ซึ่งเกี่ยวกับด้านการบริการชุมชนและสังคม หรือกิจการที่เป็นการเพิ่มพูนรายได้ขององค์กรปกครองส่วนท้องถิ่น หรือกิจการที่จัดทำเพื่อบำบัดความเดือดร้อนของประชาชน_x000D_ทั้งนี้ ต้องเป็นไปตามแผนพัฒนาขององค์กรปกครองส่วนท้องถิ่น หรือตามที่กฎหมายกำหนด_x000D_
(2) ได้ส่งเงินสมทบกองทุนส่งเสริมกิจการขององค์กรปกครองส่วนท้องถิ่น_x000D_แต่ละประเภทตามระเบียบแล้ว_x000D_
(3) เมื่อได้รับอนุมติให้ใช้จ่ายเงินสะสมแล้ว องค์กรปกครองส่วนท้องถิ่นต้อง_x000D_ดำเนินการก่อหนี้ผูกพันให้เสร็จสิ้นภายในระยะเวลาไม่เกินหนึ่งปีถัดไป หากไม่ดำเนินการ_x000D_ภายในระยะเวลาที่กำหนด ให้การใช้จ่ายเงินละสมนั้นเป็นอันพับไป _x000D_ทั้งนี้ ให้อง์กรปกครองส่วนท้องถิ่นมียอดเงินสะสมคงเหลือเพียงพอที่จะจ่าย_x000D_ค่าใช้จ่ายประจำและกรณีฉุกเฉินที่มีสาธารณภัยเกิดขึ้น โดยการใช้จ่ายเงินสะสมให้คำนึงถึง_x000D_ฐานะการคลัง และเสถียรภาพในระยะยาว</t>
  </si>
  <si>
    <t>รวมสำรองจ่ายตามระเบียบฯ</t>
  </si>
  <si>
    <t>อ. กุยบุรี</t>
  </si>
  <si>
    <t>จ. ประจวบคีรีขันธ์</t>
  </si>
  <si>
    <t>รายงานพิสูจน์ยอดเงินสะสมที่สามารถนำไปใช้ได้ตามรายงานการเงิน</t>
  </si>
  <si>
    <t>องค์การบริหารส่วนตำบลกุยเหนือ</t>
  </si>
  <si>
    <t xml:space="preserve">หัก </t>
  </si>
  <si>
    <t>บวก</t>
  </si>
  <si>
    <t>เงินกู้ระยะยาว</t>
  </si>
  <si>
    <t xml:space="preserve">รายการกันเงินและขยายเวลาเบิกจ่ายเงินที่ไม่ได้ก่อหนี้ผูกพันและที่ก่อหนี้ผูกพันแล้ว </t>
  </si>
  <si>
    <t xml:space="preserve">เงินสะสมที่อนุมัติแล้ว ทั้งที่ไม่ได้ก่อหนี้ผูกพันและที่ก่อหนี้ผูกพันแล้ว </t>
  </si>
  <si>
    <t>รายการที่มีข้อผูกพันตามสัญญาจะซื้อจะขายที่ดิน</t>
  </si>
  <si>
    <t>(1)</t>
  </si>
  <si>
    <t>(ลงชื่อ)</t>
  </si>
  <si>
    <t>.................................................</t>
  </si>
  <si>
    <t>ผู้จัดทำ</t>
  </si>
  <si>
    <t>ผู้ตรวจสอบ</t>
  </si>
  <si>
    <t>(</t>
  </si>
  <si>
    <t>)</t>
  </si>
  <si>
    <t>รายงานพิสูจน์ยอดเงินสะสมที่สามารถนำไปใช้ได้ตามรายงานการเงิน (ระหว่างปี)</t>
  </si>
  <si>
    <t xml:space="preserve"> ณ วันที่ 30 กันยายน 2566</t>
  </si>
  <si>
    <t>หัก</t>
  </si>
  <si>
    <t>สำรองตามระเบียบฯ ***</t>
  </si>
  <si>
    <t>คงเหลือเงินสะสมตามบัญชีเงินฝากธนาคารที่นำไปใช้ได้หลังหักสำรองตามระเบียบ</t>
  </si>
  <si>
    <t>เงินสะสมที่ได้รับอนุมัติแล้วในปีปัจจุบัน</t>
  </si>
  <si>
    <t>ถอนคืนเงินรายรับข้ามปีงบประมาณ</t>
  </si>
  <si>
    <t>เงินสะสมที่เหลือจากการอนุมัติหลังจากก่อหนี้ผูกพันแล้ว</t>
  </si>
  <si>
    <t>รับคืนเงินรายจ่าย/รับรายได้ข้ามปีงบประมาณตกเป็นเงินสะสม</t>
  </si>
  <si>
    <t xml:space="preserve">หมายเหตุ * บัญชีหนี้สินทุกบัญชียกเว้นบัญชี ดังนี้ </t>
  </si>
  <si>
    <t>                1. รายได้ตามสัญญาเช่าการเงินรอการรับรู้ - ระยะสั้น</t>
  </si>
  <si>
    <t>                2. รายได้รอการรับรู้ - ระยะสั้น</t>
  </si>
  <si>
    <t>                3. รายได้รอการรับรู้ - ระยะยาว</t>
  </si>
  <si>
    <t>                4. เงินกู้ - ระยะสั้น</t>
  </si>
  <si>
    <t>                5. ส่วนของเงินกู้ระยะยาวที่ถึงกำหนดชำระภายใน 1 ปี</t>
  </si>
  <si>
    <t>                6. เงินกู้ - ระยะยาว</t>
  </si>
  <si>
    <t>                7. ค่าใช้จ่ายค้างจ่ายที่ใช้งบประมาณปีถัดไปในการชำระหนี้ เช่น ค่าไฟฟ้า ค่าน้ำประปา ค่าโทรศัพย์ เดือน ส.ค. - ก.ย. เป็นต้น</t>
  </si>
  <si>
    <t>                ** รายการกันเงินและขยายเวลาเบิกจ่าย เฉพาะแหล่งเงินงบประมาณ</t>
  </si>
  <si>
    <t>                การบันทึกบัญชีเป็นหนี้สิน หมายถึง การรับรู้ภาระหนี้สิน เช่น การตั้งหนี้ การตั้งค่าใช้จ่ายค้างจ่าย เป็นต้น</t>
  </si>
  <si>
    <t>                *** สำรองตามระเบียบ ฯ หมายถึง สำรองตามระเบียบกระทรวงมหาดไทยว่าด้วยการรับเงิน การเบิกจ่ายเงิน การฝากเงิน</t>
  </si>
  <si>
    <t xml:space="preserve">                การเก็บรักษาเงิน และการตรวจเงินขององค์กรปกครองส่วนท้องถิ่น พ.ศ. 2547 และที่แก้ไขเพิ่มเติม </t>
  </si>
  <si>
    <t>หัก  รายการกันเงินและขยายเวลาเบิกจ่ายเงินที่ไม่ได้ก่อหนี้ผูกพัน</t>
  </si>
  <si>
    <t>แบบก่อหนี้ผูกพันแล้วยังไม่ตรวจรับตั้งหนี้</t>
  </si>
  <si>
    <t>.</t>
  </si>
  <si>
    <t>ยอดเงินสด เงินฝากธนาคาร และเงินฝากกระทรวงการคลัง ณ วันที่ 30 กันยายน 2566</t>
  </si>
  <si>
    <t>หัก  หนี้สิน ณ วันที่ 30 กันยายน 2566</t>
  </si>
  <si>
    <t>2. รายได้รอการรับรู้ - ระยะสั้น</t>
  </si>
  <si>
    <t>3. รายได้รอการรับรู้ - ระยะยาว</t>
  </si>
  <si>
    <t>4. เงินกู้ - ระยะสั้น</t>
  </si>
  <si>
    <t>5. ส่วนของเงินกู้ระยะยาวที่ถึงกำหนดชำระภายใน 1 ปี</t>
  </si>
  <si>
    <t>6. เงินกู้ - ระยะยาว</t>
  </si>
  <si>
    <t>7. ค่าใช้จ่ายค้างจ่ายที่ใช้งบประมาณปีถัดไปในการชำระหนี้</t>
  </si>
  <si>
    <t xml:space="preserve">ยกเว้น </t>
  </si>
  <si>
    <t>1. รายได้ตามสัญญาเช่าการเงินรอการรับรู้ - ระยะสั้น</t>
  </si>
  <si>
    <t>คงเหลือเงินสะสมตามบัญชีเงินฝากธนาคาร ณ วันที่ 30 กันยายน 2566</t>
  </si>
  <si>
    <t xml:space="preserve">      เงินทุนสำรองเงินสะสม ณ วันที่ 30 กันยายน 2566</t>
  </si>
  <si>
    <t>      และที่ก่อหนี้ผูกพันแล้วที่ไม่ตรวจรับตั้งหนี้</t>
  </si>
  <si>
    <t>ยกเว้น ค่าใช้จ่ายค้างจ่ายเดือนกันยายนที่กันเงินรายจ่าย</t>
  </si>
  <si>
    <t>เงินสะสมที่อนุมัติแล้ว ทั้งที่ไม่ได้ก่อหนี้ผูกพันและที่ก่อหนี้ผูกพันแล้ว</t>
  </si>
  <si>
    <t>      แต่ยังไม่ได้บันทึกบัญชีเป็นหนี้สิน</t>
  </si>
  <si>
    <t> รายการที่มีข้อผูกพันตามสัญญาจะซื้อจะขายที่ดิน</t>
  </si>
  <si>
    <t>คงเหลือเงินสะสมตามบัญชีเงินฝากธนาคารที่นำไปใช้ได้ ณ วันที่ 30 กันยายน 2566</t>
  </si>
  <si>
    <t>เงินสะสมตามบัญชีเงินฝากธนาคารที่นำไปใช้ได้ ณ วันที่ 30 กันยายน 2566</t>
  </si>
  <si>
    <t>                รวมถึงเงินสมทบเงินทุนส่งเสริมกิจการองค์การบริหารส่วนจังหวัดและเงินสมทบเงินทุนส่งเสริมกิจการเทศบาลที่นำส่งประจำปี 2565</t>
  </si>
  <si>
    <t>แต่ยังไม่ได้บันทึกบัญชีเป็นหนี้สิน **</t>
  </si>
  <si>
    <t>แต่ยังไม่ได้บันทึกบัญชีเป็นหนี้สิน</t>
  </si>
  <si>
    <t>ข้อมูล ณ วันที่่ 17/10/2566  12:49</t>
  </si>
  <si>
    <t>วันที่พิมพ์ : 17/10/2566  12:49</t>
  </si>
  <si>
    <t>หน้า : 1/1</t>
  </si>
  <si>
    <t>งบทดลอง</t>
  </si>
  <si>
    <t>ปีงบประมาณ 2566</t>
  </si>
  <si>
    <t>รหัสบัญชี</t>
  </si>
  <si>
    <t>งบทดลองก่อนปิดบัญชี</t>
  </si>
  <si>
    <t>รายการปรับปรุง</t>
  </si>
  <si>
    <t>ปิดบัญชี</t>
  </si>
  <si>
    <t>งบทดลองหลังปิดบัญชี</t>
  </si>
  <si>
    <t>เดบิต</t>
  </si>
  <si>
    <t>เครดิต</t>
  </si>
  <si>
    <t>เงินฝากออมทรัพย์ที่สถาบันการเงิน (235-2-14549-6)</t>
  </si>
  <si>
    <t>1101030102.001</t>
  </si>
  <si>
    <t>เงินฝากออมทรัพย์ที่สถาบันการเงิน (235-2-21101-7)</t>
  </si>
  <si>
    <t>เงินฝากออมทรัพย์ที่สถาบันการเงิน (723-0-43180-8)</t>
  </si>
  <si>
    <t>เงินฝากออมทรัพย์ที่สถาบันการเงิน (723-1-29291-7)</t>
  </si>
  <si>
    <t>เงินฝากประจํา-ระยะสั้น ไม่เกิน 3 เดือน (235-4-09547-5)</t>
  </si>
  <si>
    <t>1101030199.001</t>
  </si>
  <si>
    <t>เงินให้กู้ยืมระยะสั้น-เงินทุนโครงการเศรษฐกิจชุมชน</t>
  </si>
  <si>
    <t>1102030102.001</t>
  </si>
  <si>
    <t>รายได้ค้างรับ - หน่วยงานภาครัฐ</t>
  </si>
  <si>
    <t>1102050106.001</t>
  </si>
  <si>
    <t>รายได้ค้างรับ - บุคคลภายนอก</t>
  </si>
  <si>
    <t>1102050107.001</t>
  </si>
  <si>
    <t>วัสดุคงคลัง</t>
  </si>
  <si>
    <t>1105010105.001</t>
  </si>
  <si>
    <t>ค่าใช้จ่ายจ่ายล่วงหน้า</t>
  </si>
  <si>
    <t>1106010103.001</t>
  </si>
  <si>
    <t>ที่ดิน</t>
  </si>
  <si>
    <t>1204010101.001</t>
  </si>
  <si>
    <t>อาคารสำนักงาน</t>
  </si>
  <si>
    <t>1205020101.001</t>
  </si>
  <si>
    <t>ค่าเสื่อมราคาสะสมอาคารสำนักงาน</t>
  </si>
  <si>
    <t>1205020103.001</t>
  </si>
  <si>
    <t>อาคารเพื่อประโยชน์อื่น</t>
  </si>
  <si>
    <t>1205030101.001</t>
  </si>
  <si>
    <t>ค่าเสื่อมราคาสะสมอาคารเพื่อประโยชน์อื่น</t>
  </si>
  <si>
    <t>1205030103.001</t>
  </si>
  <si>
    <t>ครุภัณฑ์สำนักงาน</t>
  </si>
  <si>
    <t>1206010101.001</t>
  </si>
  <si>
    <t>ค่าเสื่อมราคาสะสมครุภัณฑ์สำนักงาน</t>
  </si>
  <si>
    <t>1206010103.001</t>
  </si>
  <si>
    <t>1206020101.001</t>
  </si>
  <si>
    <t>ค่าเสื่อมราคาสะสมครุภัณฑ์ยานพาหนะและขนส่ง</t>
  </si>
  <si>
    <t>1206020103.001</t>
  </si>
  <si>
    <t>ครุภัณฑ์ไฟฟ้าและวิทยุ</t>
  </si>
  <si>
    <t>1206030101.001</t>
  </si>
  <si>
    <t>ค่าเสื่อมราคาสะสมครุภัณฑ์ไฟฟ้าและวิทยุ</t>
  </si>
  <si>
    <t>1206030103.001</t>
  </si>
  <si>
    <t>ครุภัณฑ์โฆษณาและเผยแพร่</t>
  </si>
  <si>
    <t>1206040101.001</t>
  </si>
  <si>
    <t>ค่าเสื่อมราคาสะสมครุภัณฑ์โฆษณาและเผยแพร่</t>
  </si>
  <si>
    <t>1206040103.001</t>
  </si>
  <si>
    <t>ครุภัณฑ์วิทยาศาสตร์และการแพทย์</t>
  </si>
  <si>
    <t>1206090101.001</t>
  </si>
  <si>
    <t>ค่าเสื่อมราคาสะสมครุภัณฑ์วิทยาศาสตร์และการแพทย์</t>
  </si>
  <si>
    <t>1206090103.001</t>
  </si>
  <si>
    <t>ครุภัณฑ์คอมพิวเตอร์</t>
  </si>
  <si>
    <t>1206100101.001</t>
  </si>
  <si>
    <t>ค่าเสื่อมราคาสะสมครุภัณฑ์คอมพิวเตอร์</t>
  </si>
  <si>
    <t>1206100103.001</t>
  </si>
  <si>
    <t>ถนน</t>
  </si>
  <si>
    <t>1208010101.001</t>
  </si>
  <si>
    <t>ค่าเสื่อมราคาสะสมถนน</t>
  </si>
  <si>
    <t>1208010103.001</t>
  </si>
  <si>
    <t>สะพาน</t>
  </si>
  <si>
    <t>1208020101.001</t>
  </si>
  <si>
    <t>ค่าเสื่อมราคาสะสมสะพาน</t>
  </si>
  <si>
    <t>1208020103.001</t>
  </si>
  <si>
    <t>สินทรัพย์โครงสร้างพื้นฐานอื่น</t>
  </si>
  <si>
    <t>1208050101.001</t>
  </si>
  <si>
    <t>ค่าเสื่อมราคาสะสมสินทรัพย์โครงสร้างพื้นฐานอื่น</t>
  </si>
  <si>
    <t>1208050103.001</t>
  </si>
  <si>
    <t>งานระหว่างก่อสร้าง</t>
  </si>
  <si>
    <t>1211010101.001</t>
  </si>
  <si>
    <t>3102010101.001</t>
  </si>
  <si>
    <t>เงินทุนสำรองเงินสะสม</t>
  </si>
  <si>
    <t>3102010101.002</t>
  </si>
  <si>
    <t>รายได้ภาษีป้าย</t>
  </si>
  <si>
    <t>4401010103.001</t>
  </si>
  <si>
    <t>รายได้ภาษีที่ดินและสิ่งปลูกสร้าง</t>
  </si>
  <si>
    <t>4401010104.001</t>
  </si>
  <si>
    <t>รายได้ค่าธรรมเนียมใบอนุญาตการขายสุรา</t>
  </si>
  <si>
    <t>4401030103.001</t>
  </si>
  <si>
    <t>รายได้ค่าธรรมเนียมเกี่ยวกับการควบคุมอาคาร</t>
  </si>
  <si>
    <t>4401030105.001</t>
  </si>
  <si>
    <t>รายได้ค่าธรรมเนียมเกี่ยวกับทะเบียนพาณิชย์</t>
  </si>
  <si>
    <t>4401030127.001</t>
  </si>
  <si>
    <t>รายได้ค่าธรรมเนียมสำหรับสิ่งล่วงล้ำลำน้ำ</t>
  </si>
  <si>
    <t>4401030135.001</t>
  </si>
  <si>
    <t>รายได้ค่าธรรมเนียมอื่น</t>
  </si>
  <si>
    <t>4401030199.001</t>
  </si>
  <si>
    <t>รายได้ค่าปรับการผิดสัญญา</t>
  </si>
  <si>
    <t>4401040110.001</t>
  </si>
  <si>
    <t>รายได้ค่าใบอนุญาตประกอบการค้าสำหรับกิจการที่เป็นอันตรายต่อสุขภาพ</t>
  </si>
  <si>
    <t>4401050103.001</t>
  </si>
  <si>
    <t>รายได้ค่าใบอนุญาตเกี่ยวกับการควบคุมอาคาร</t>
  </si>
  <si>
    <t>4401050107.001</t>
  </si>
  <si>
    <t>รายได้ดอกเบี้ยเงินฝากที่สถาบันการเงิน</t>
  </si>
  <si>
    <t>4401070101.001</t>
  </si>
  <si>
    <t>รายได้ค่ารับรองสำเนาและถ่ายเอกสาร</t>
  </si>
  <si>
    <t>4401090204.001</t>
  </si>
  <si>
    <t>รายได้จากการบริจาค</t>
  </si>
  <si>
    <t>4401100103.001</t>
  </si>
  <si>
    <t>รายได้ค่าขายเอกสารจัดซื้อจัดจ้าง</t>
  </si>
  <si>
    <t>4401100105.001</t>
  </si>
  <si>
    <t>รายได้จากการขายอาคารและสิ่งปลูกสร้าง</t>
  </si>
  <si>
    <t>4401100109.001</t>
  </si>
  <si>
    <t>รายได้จากการขายครุภัณฑ์</t>
  </si>
  <si>
    <t>4401100110.001</t>
  </si>
  <si>
    <t>รายได้เบ็ดเตล็ดอื่น ๆ</t>
  </si>
  <si>
    <t>4401100199.001</t>
  </si>
  <si>
    <t>รายได้ภาษีรถยนต์</t>
  </si>
  <si>
    <t>4402010101.001</t>
  </si>
  <si>
    <t>รายได้ภาษีมูลค่าเพิ่มตาม พ.ร.บ.กำหนดแผนฯ</t>
  </si>
  <si>
    <t>4402010102.001</t>
  </si>
  <si>
    <t>รายได้ภาษีมูลค่าเพิ่มตาม พ.ร.บ.จัดสรรรายได้ฯ</t>
  </si>
  <si>
    <t>4402010104.001</t>
  </si>
  <si>
    <t>รายได้ภาษีธุรกิจเฉพาะ</t>
  </si>
  <si>
    <t>4402010105.001</t>
  </si>
  <si>
    <t>รายได้ภาษีสรรพสามิต</t>
  </si>
  <si>
    <t>4402010106.001</t>
  </si>
  <si>
    <t>รายได้ค่าภาคหลวงแร่</t>
  </si>
  <si>
    <t>4402010110.001</t>
  </si>
  <si>
    <t>รายได้ค่าภาคหลวงปิโตรเลียม</t>
  </si>
  <si>
    <t>4402010111.001</t>
  </si>
  <si>
    <t>รายได้ค่าธรรมเนียมจดทะเบียนสิทธิและนิติกรรมตามประมวลกฎหมายที่ดิน</t>
  </si>
  <si>
    <t>4402010113.001</t>
  </si>
  <si>
    <t>รายได้ค่าธรรมเนียมและค่าใช้น้ำบาดาล</t>
  </si>
  <si>
    <t>4402010115.001</t>
  </si>
  <si>
    <t>รายได้เงินอุดหนุนทั่วไป</t>
  </si>
  <si>
    <t>4403010101.001</t>
  </si>
  <si>
    <t>รายได้เงินอุดหนุนจากหน่วยงานอื่น</t>
  </si>
  <si>
    <t>4403010105.001</t>
  </si>
  <si>
    <t>รายได้จากกองทุนบำเหน็จบำนาญข้าราชการส่วนท้องถิ่น</t>
  </si>
  <si>
    <t>4403010107.001</t>
  </si>
  <si>
    <t>เงินเดือน</t>
  </si>
  <si>
    <t>5101010101.001</t>
  </si>
  <si>
    <t>เงินประจำตำแหน่ง</t>
  </si>
  <si>
    <t>5101010103.001</t>
  </si>
  <si>
    <t>เงินเดือน (ฝ่ายการเมือง)</t>
  </si>
  <si>
    <t>5101010199.001</t>
  </si>
  <si>
    <t>เงินค่าตอบแทนพนักงานขององค์กรปกครองส่วนท้องถิ่น</t>
  </si>
  <si>
    <t>5101010199.002</t>
  </si>
  <si>
    <t>เงินสมทบกองทุนประกันสังคม</t>
  </si>
  <si>
    <t>5101020106.001</t>
  </si>
  <si>
    <t>ค่าเช่าบ้าน</t>
  </si>
  <si>
    <t>5101020108.001</t>
  </si>
  <si>
    <t>เงินเพิ่ม</t>
  </si>
  <si>
    <t>5101020114.001</t>
  </si>
  <si>
    <t>เงินสมทบกองทุนเงินทดแทน</t>
  </si>
  <si>
    <t>5101020199.002</t>
  </si>
  <si>
    <t>เงินช่วยการศึกษาบุตร</t>
  </si>
  <si>
    <t>5101030101.001</t>
  </si>
  <si>
    <t>บำนาญปกติ</t>
  </si>
  <si>
    <t>5101040102.001</t>
  </si>
  <si>
    <t>เงินช่วยการศึกษาบุตรผู้รับบำนาญ</t>
  </si>
  <si>
    <t>5101040202.001</t>
  </si>
  <si>
    <t>ค่าใช้จ่ายด้านการฝึกอบรม- ในประเทศ</t>
  </si>
  <si>
    <t>5102010199.001</t>
  </si>
  <si>
    <t>ค่าใช้จ่ายด้านการฝึกอบรม- บุคคลภายนอก</t>
  </si>
  <si>
    <t>5102030199.001</t>
  </si>
  <si>
    <t>ค่าเบี้ยเลี้ยง - ในประเทศ</t>
  </si>
  <si>
    <t>5103010102.001</t>
  </si>
  <si>
    <t>ค่าที่พัก - ในประเทศ</t>
  </si>
  <si>
    <t>5103010103.001</t>
  </si>
  <si>
    <t>ค่าใช้จ่ายเดินทางไปราชการ - ในประเทศ</t>
  </si>
  <si>
    <t>5103010199.001</t>
  </si>
  <si>
    <t>ค่าวัสดุใช้ไป</t>
  </si>
  <si>
    <t>5104010104.001</t>
  </si>
  <si>
    <t>ค่าซ่อมแซมและบำรุงรักษา</t>
  </si>
  <si>
    <t>5104010107.001</t>
  </si>
  <si>
    <t>ค่าเชื้อเพลิง</t>
  </si>
  <si>
    <t>5104010110.001</t>
  </si>
  <si>
    <t>ค่าจ้างเหมาบริการ - บุคคลภายนอก</t>
  </si>
  <si>
    <t>5104010112.001</t>
  </si>
  <si>
    <t>ค่าธรรมเนียม</t>
  </si>
  <si>
    <t>5104010115.001</t>
  </si>
  <si>
    <t>ค่าไฟฟ้า</t>
  </si>
  <si>
    <t>5104020101.001</t>
  </si>
  <si>
    <t>ค่าน้ำประปาและน้ำบาดาล</t>
  </si>
  <si>
    <t>5104020103.001</t>
  </si>
  <si>
    <t>ค่าโทรศัพท์</t>
  </si>
  <si>
    <t>5104020105.001</t>
  </si>
  <si>
    <t>ค่าบริการสื่อสารและโทรคมนาคม</t>
  </si>
  <si>
    <t>5104020106.001</t>
  </si>
  <si>
    <t>ค่าบริการไปรษณีย์</t>
  </si>
  <si>
    <t>5104020107.001</t>
  </si>
  <si>
    <t>ค่าครุภัณฑ์มูลค่าต่ำกว่าเกณฑ์</t>
  </si>
  <si>
    <t>5104030206.001</t>
  </si>
  <si>
    <t>ค่าใช้จ่ายในการประชุม</t>
  </si>
  <si>
    <t>5104030207.001</t>
  </si>
  <si>
    <t>ค่ารับรองและพิธีการ</t>
  </si>
  <si>
    <t>5104030208.001</t>
  </si>
  <si>
    <t>ค่าเช่าเบ็ดเตล็ด -บุคคลภายนอก</t>
  </si>
  <si>
    <t>5104030212.001</t>
  </si>
  <si>
    <t>ค่าประชาสัมพันธ์</t>
  </si>
  <si>
    <t>5104030219.001</t>
  </si>
  <si>
    <t>ค่าใช้สอยอื่น ๆ</t>
  </si>
  <si>
    <t>5104030299.001</t>
  </si>
  <si>
    <t>ค่าตอบแทนการปฏิบัติงาน</t>
  </si>
  <si>
    <t>5104040102.001</t>
  </si>
  <si>
    <t>เงินค่าครองชีพ</t>
  </si>
  <si>
    <t>5104040108.001</t>
  </si>
  <si>
    <t>ค่าเสื่อมราคา - อาคารสำนักงาน</t>
  </si>
  <si>
    <t>5105010103.001</t>
  </si>
  <si>
    <t>ค่าเสื่อมราคา - อาคารเพื่อประโยชน์อื่น</t>
  </si>
  <si>
    <t>5105010105.001</t>
  </si>
  <si>
    <t>ค่าเสื่อมราคา - ครุภัณฑ์สำนักงาน</t>
  </si>
  <si>
    <t>5105010109.001</t>
  </si>
  <si>
    <t>ค่าเสื่อมราคา - ยานพาหนะและขนส่ง</t>
  </si>
  <si>
    <t>5105010111.001</t>
  </si>
  <si>
    <t>ค่าเสื่อมราคา - ครุภัณฑ์ไฟฟ้าและวิทยุ</t>
  </si>
  <si>
    <t>5105010113.001</t>
  </si>
  <si>
    <t>ค่าเสื่อมราคา - ครุภัณฑ์โฆษณาและเผยแพร่</t>
  </si>
  <si>
    <t>5105010115.001</t>
  </si>
  <si>
    <t>ค่าเสื่อมราคา - ครุภัณฑ์วิทยาศาสตร์และการแพทย์</t>
  </si>
  <si>
    <t>5105010125.001</t>
  </si>
  <si>
    <t>ค่าเสื่อมราคา - ครุภัณฑ์คอมพิวเตอร์</t>
  </si>
  <si>
    <t>5105010127.001</t>
  </si>
  <si>
    <t>ค่าเสื่อมราคา - ถนน</t>
  </si>
  <si>
    <t>5105010143.001</t>
  </si>
  <si>
    <t>ค่าเสื่อมราคา - สะพาน</t>
  </si>
  <si>
    <t>5105010144.001</t>
  </si>
  <si>
    <t>ค่าเสื่อมราคา - สินทรัพย์โครงสร้างพื้นฐานอื่น</t>
  </si>
  <si>
    <t>5105010147.001</t>
  </si>
  <si>
    <t>ค่าใช้จ่ายอุดหนุน - หน่วยงานภาครัฐ</t>
  </si>
  <si>
    <t>5107010101.001</t>
  </si>
  <si>
    <t>ค่าใช้จ่ายอุดหนุนเพื่อการดำเนินงาน - ภาคครัวเรือน</t>
  </si>
  <si>
    <t>5107010104.001</t>
  </si>
  <si>
    <t>ค่าใช้จ่ายสวัสดิการของรัฐบาล</t>
  </si>
  <si>
    <t>5107010114.001</t>
  </si>
  <si>
    <t>ค่าใช้จ่ายด้านสาธารณสุขตามอำนาจหน้าที่ขององค์กรปกครองส่วนท้องถิ่น</t>
  </si>
  <si>
    <t>5107010117.002</t>
  </si>
  <si>
    <t>ค่าใช้จ่ายอุดหนุนเพื่อการลงทุน - รัฐวิสาหกิจที่ไม่ใช่สถาบันการเงิน</t>
  </si>
  <si>
    <t>5107020107.001</t>
  </si>
  <si>
    <t>ค่าจำหน่าย - อาคารเพื่อประโยชน์อื่น</t>
  </si>
  <si>
    <t>5203010107.001</t>
  </si>
  <si>
    <t>ค่าใช้จ่ายเงินช่วยเหลือผู้ประสบภัย</t>
  </si>
  <si>
    <t>5205010101.001</t>
  </si>
  <si>
    <t>เงินสมทบกองทุนหลักประกันสุขภาพองค์กรปกครองส่วนท้องถิ่น</t>
  </si>
  <si>
    <t>5212010199.002</t>
  </si>
  <si>
    <t>ค่าใช้จ่ายอื่น</t>
  </si>
  <si>
    <t>5212010199.999</t>
  </si>
  <si>
    <t>ณ วันที่ 30 กันยายน 2566</t>
  </si>
  <si>
    <t>รายงานรายละเอียดเงินสะสมที่จะดำเนินการในปีต่อไป</t>
  </si>
  <si>
    <t>ปีงบประมาณ 2567</t>
  </si>
  <si>
    <t>เบิกจ่ายแล้ว</t>
  </si>
  <si>
    <t>คงเหลือ
ยังไม่เบิกจ่าย</t>
  </si>
  <si>
    <t>คงเหลือ
ยังไม่ได้ก่อหนี้</t>
  </si>
  <si>
    <t>วงเงินที่บันทึก
ดำเนินการต่อแล้ว</t>
  </si>
  <si>
    <t>วงเงินที่สามารถ
ดำเนินการต่อได้</t>
  </si>
  <si>
    <t>รายงานการกันเงินงบประมาณที่ไม่ได้ก่อหนี้ผูกพันและที่ก่อหนี้แล้ว แต่ยังไม่ได้ตรวจรับเพื่อตั้งหนี้</t>
  </si>
  <si>
    <r>
      <t xml:space="preserve">จำนวนเงิน
</t>
    </r>
    <r>
      <rPr>
        <b/>
        <sz val="9"/>
        <color indexed="8"/>
        <rFont val="Microsoft Sans Serif"/>
        <family val="2"/>
      </rPr>
      <t>ค้างจ่าย</t>
    </r>
  </si>
  <si>
    <r>
      <t xml:space="preserve">บันทึกตรวจรับ
</t>
    </r>
    <r>
      <rPr>
        <b/>
        <sz val="9"/>
        <color indexed="8"/>
        <rFont val="Microsoft Sans Serif"/>
        <family val="2"/>
      </rPr>
      <t>เพื่อตั้งหนี้</t>
    </r>
  </si>
  <si>
    <r>
      <t xml:space="preserve">คงเหลือ
</t>
    </r>
    <r>
      <rPr>
        <b/>
        <sz val="9"/>
        <color indexed="8"/>
        <rFont val="Microsoft Sans Serif"/>
        <family val="2"/>
      </rPr>
      <t>ที่ยังไม่ตั้งหนี้</t>
    </r>
  </si>
  <si>
    <t>งานบริหารทั่วไปเกี่ยวกับเคหะและชุมชน</t>
  </si>
  <si>
    <t>ก่อสร้างอาคารที่ทำการองค์การบริหารส่วนตำบลกุยเหนือ</t>
  </si>
  <si>
    <t>โครงการก่อสร้างอาคารที่ทำการองค์การบริหารส่วนตำบลกุยเหนือ</t>
  </si>
  <si>
    <t>งานสวนสาธารณะ</t>
  </si>
  <si>
    <t>ครุภัณฑ์การเกษตร</t>
  </si>
  <si>
    <t>จัดซื้อรถฟาร์มแทรกเตอร์ล้อยาง ชนิดขับเคลื่อน 4 ล้อ</t>
  </si>
  <si>
    <t>วัสดุก่อสร้าง</t>
  </si>
  <si>
    <t>ปรับปรุงระหว่างปี</t>
  </si>
  <si>
    <t>สูง/(ต่ำ)</t>
  </si>
  <si>
    <t>ยอดยกมา</t>
  </si>
  <si>
    <t>หนี้สิน ณ วันที่ 30 กันยายน 2566 *</t>
  </si>
  <si>
    <t>เงินทุนสำรองเงินสะสม ณ วันที่ 30 กันยายน 2566</t>
  </si>
  <si>
    <t>                (1) หมายถึง เงินสะสมตามบัญชีเงินฝากธนาคารที่นำไปใช้ได้ ณ วันที่ 30 กันยายน 2566</t>
  </si>
  <si>
    <t>นางสาววัลวิภา  ชูแก้ว</t>
  </si>
  <si>
    <t>นางอาภรณ์   สังข์ศิริ</t>
  </si>
  <si>
    <t>ลงชื่อ</t>
  </si>
  <si>
    <t>นักวิชาการเงินและบัญชีชำนาญการ</t>
  </si>
  <si>
    <t>ผู้อำนวยการกองคลัง</t>
  </si>
  <si>
    <t>(  นางอาภรณ์  สังข์ศิริ  )</t>
  </si>
  <si>
    <t>(  นางสาววัลวิภา  ชูแก้ว  )</t>
  </si>
  <si>
    <t>8. หนี้สินที่ตั้งหนี้จากแหล่งเงินอุดหนุนระบุวัตถุประสงค์/เฉพาะกิจ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</si>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</sst>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41E]#,##0.00;\(#,##0.00\);&quot;-&quot;"/>
    <numFmt numFmtId="188" formatCode="#,##0.00;\(#,##0.00\)"/>
  </numFmts>
  <fonts count="2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6"/>
      <color indexed="8"/>
      <name val="TH Sarabun New"/>
      <family val="2"/>
    </font>
    <font>
      <sz val="8"/>
      <name val="Microsoft Sans Serif"/>
      <family val="2"/>
    </font>
    <font>
      <b/>
      <sz val="10"/>
      <color indexed="8"/>
      <name val="Microsoft Sans Serif"/>
      <family val="2"/>
    </font>
    <font>
      <sz val="10"/>
      <color indexed="8"/>
      <name val="Microsoft Sans Serif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1.95"/>
      <color indexed="8"/>
      <name val="Microsoft Sans Serif"/>
      <family val="2"/>
    </font>
    <font>
      <sz val="9"/>
      <color indexed="8"/>
      <name val="Microsoft Sans Serif"/>
      <family val="2"/>
    </font>
    <font>
      <sz val="11"/>
      <color rgb="FF0000FF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  <font>
      <b/>
      <sz val="16"/>
      <color indexed="8"/>
      <name val="TH Sarabun New"/>
      <family val="2"/>
    </font>
    <font>
      <b/>
      <sz val="11.95"/>
      <name val="Microsoft Sans Serif"/>
      <family val="2"/>
    </font>
    <font>
      <sz val="11.95"/>
      <name val="Microsoft Sans Serif"/>
      <family val="2"/>
    </font>
    <font>
      <sz val="11"/>
      <name val="Microsoft Sans Serif"/>
      <family val="2"/>
    </font>
    <font>
      <b/>
      <sz val="10"/>
      <name val="Microsoft Sans Serif"/>
      <family val="2"/>
    </font>
    <font>
      <b/>
      <sz val="8"/>
      <name val="Microsoft Sans Serif"/>
      <family val="2"/>
    </font>
    <font>
      <b/>
      <sz val="7.5"/>
      <name val="Microsoft Sans Serif"/>
      <family val="2"/>
    </font>
    <font>
      <sz val="8"/>
      <color rgb="FFFF0000"/>
      <name val="Microsoft Sans Serif"/>
      <family val="2"/>
    </font>
    <font>
      <sz val="8"/>
      <color rgb="FF0000FF"/>
      <name val="Microsoft Sans Serif"/>
      <family val="2"/>
    </font>
    <font>
      <b/>
      <sz val="9"/>
      <color indexed="8"/>
      <name val="Microsoft Sans Serif"/>
      <family val="2"/>
    </font>
    <font>
      <b/>
      <sz val="11.95"/>
      <color indexed="8"/>
      <name val="Microsoft Sans Serif"/>
      <family val="2"/>
      <charset val="222"/>
    </font>
    <font>
      <b/>
      <sz val="14"/>
      <color indexed="8"/>
      <name val="Microsoft Sans Serif"/>
      <family val="2"/>
    </font>
    <font>
      <sz val="14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2" xfId="0" applyFont="1" applyBorder="1"/>
    <xf numFmtId="43" fontId="9" fillId="0" borderId="1" xfId="1" applyFont="1" applyBorder="1"/>
    <xf numFmtId="43" fontId="9" fillId="0" borderId="0" xfId="1" applyFont="1"/>
    <xf numFmtId="0" fontId="10" fillId="0" borderId="1" xfId="0" applyFont="1" applyBorder="1" applyAlignment="1">
      <alignment horizontal="center"/>
    </xf>
    <xf numFmtId="0" fontId="10" fillId="0" borderId="0" xfId="0" applyFont="1"/>
    <xf numFmtId="43" fontId="10" fillId="0" borderId="6" xfId="0" applyNumberFormat="1" applyFont="1" applyBorder="1"/>
    <xf numFmtId="43" fontId="10" fillId="0" borderId="6" xfId="1" applyFont="1" applyBorder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3" borderId="0" xfId="0" applyFont="1" applyFill="1" applyAlignment="1">
      <alignment vertical="center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horizontal="center" wrapText="1" readingOrder="1"/>
      <protection locked="0"/>
    </xf>
    <xf numFmtId="0" fontId="5" fillId="0" borderId="0" xfId="0" applyFont="1" applyAlignment="1" applyProtection="1">
      <alignment horizontal="right" wrapText="1" readingOrder="1"/>
      <protection locked="0"/>
    </xf>
    <xf numFmtId="0" fontId="5" fillId="0" borderId="0" xfId="0" applyFont="1" applyAlignment="1" applyProtection="1">
      <alignment horizontal="left" wrapText="1" readingOrder="1"/>
      <protection locked="0"/>
    </xf>
    <xf numFmtId="0" fontId="20" fillId="2" borderId="10" xfId="0" applyFont="1" applyFill="1" applyBorder="1" applyAlignment="1" applyProtection="1">
      <alignment horizontal="center" vertical="center" wrapText="1" readingOrder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187" fontId="6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21" fillId="2" borderId="10" xfId="0" applyFont="1" applyFill="1" applyBorder="1" applyAlignment="1" applyProtection="1">
      <alignment horizontal="right" vertical="center" wrapText="1" readingOrder="1"/>
      <protection locked="0"/>
    </xf>
    <xf numFmtId="0" fontId="6" fillId="2" borderId="10" xfId="0" applyFont="1" applyFill="1" applyBorder="1" applyAlignment="1" applyProtection="1">
      <alignment horizontal="right" vertical="center" wrapText="1" readingOrder="1"/>
      <protection locked="0"/>
    </xf>
    <xf numFmtId="187" fontId="22" fillId="2" borderId="10" xfId="0" applyNumberFormat="1" applyFont="1" applyFill="1" applyBorder="1" applyAlignment="1" applyProtection="1">
      <alignment horizontal="right" vertical="center" wrapText="1" readingOrder="1"/>
      <protection locked="0"/>
    </xf>
    <xf numFmtId="0" fontId="23" fillId="0" borderId="10" xfId="0" applyFont="1" applyBorder="1" applyAlignment="1" applyProtection="1">
      <alignment vertical="center" wrapText="1" readingOrder="1"/>
      <protection locked="0"/>
    </xf>
    <xf numFmtId="0" fontId="23" fillId="0" borderId="10" xfId="0" applyFont="1" applyBorder="1" applyAlignment="1" applyProtection="1">
      <alignment horizontal="center" vertical="center" wrapText="1" readingOrder="1"/>
      <protection locked="0"/>
    </xf>
    <xf numFmtId="187" fontId="23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2" fillId="0" borderId="0" xfId="0" applyFont="1"/>
    <xf numFmtId="43" fontId="10" fillId="0" borderId="7" xfId="1" applyFont="1" applyBorder="1"/>
    <xf numFmtId="0" fontId="24" fillId="0" borderId="10" xfId="0" applyFont="1" applyBorder="1" applyAlignment="1" applyProtection="1">
      <alignment vertical="center" wrapText="1" readingOrder="1"/>
      <protection locked="0"/>
    </xf>
    <xf numFmtId="0" fontId="24" fillId="0" borderId="10" xfId="0" applyFont="1" applyBorder="1" applyAlignment="1" applyProtection="1">
      <alignment horizontal="center" vertical="center" wrapText="1" readingOrder="1"/>
      <protection locked="0"/>
    </xf>
    <xf numFmtId="187" fontId="24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7" fillId="2" borderId="11" xfId="0" applyFont="1" applyFill="1" applyBorder="1" applyAlignment="1" applyProtection="1">
      <alignment horizontal="center" vertical="center" wrapText="1" readingOrder="1"/>
      <protection locked="0"/>
    </xf>
    <xf numFmtId="0" fontId="8" fillId="0" borderId="11" xfId="0" applyFont="1" applyBorder="1" applyAlignment="1" applyProtection="1">
      <alignment horizontal="center" vertical="top" wrapText="1" readingOrder="1"/>
      <protection locked="0"/>
    </xf>
    <xf numFmtId="0" fontId="8" fillId="0" borderId="11" xfId="0" applyFont="1" applyBorder="1" applyAlignment="1" applyProtection="1">
      <alignment vertical="top" wrapText="1" readingOrder="1"/>
      <protection locked="0"/>
    </xf>
    <xf numFmtId="187" fontId="8" fillId="0" borderId="11" xfId="0" applyNumberFormat="1" applyFont="1" applyBorder="1" applyAlignment="1" applyProtection="1">
      <alignment vertical="top" wrapText="1" readingOrder="1"/>
      <protection locked="0"/>
    </xf>
    <xf numFmtId="187" fontId="7" fillId="0" borderId="11" xfId="0" applyNumberFormat="1" applyFont="1" applyBorder="1" applyAlignment="1" applyProtection="1">
      <alignment vertical="top" wrapText="1" readingOrder="1"/>
      <protection locked="0"/>
    </xf>
    <xf numFmtId="0" fontId="3" fillId="0" borderId="0" xfId="0" applyFont="1"/>
    <xf numFmtId="0" fontId="25" fillId="2" borderId="14" xfId="0" applyFont="1" applyFill="1" applyBorder="1" applyAlignment="1" applyProtection="1">
      <alignment horizontal="center" vertical="center" wrapText="1" readingOrder="1"/>
      <protection locked="0"/>
    </xf>
    <xf numFmtId="0" fontId="12" fillId="0" borderId="14" xfId="0" applyFont="1" applyBorder="1" applyAlignment="1" applyProtection="1">
      <alignment vertical="top" wrapText="1" readingOrder="1"/>
      <protection locked="0"/>
    </xf>
    <xf numFmtId="0" fontId="12" fillId="0" borderId="14" xfId="0" applyFont="1" applyBorder="1" applyAlignment="1" applyProtection="1">
      <alignment horizontal="right" vertical="top" wrapText="1" readingOrder="1"/>
      <protection locked="0"/>
    </xf>
    <xf numFmtId="187" fontId="12" fillId="0" borderId="14" xfId="0" applyNumberFormat="1" applyFont="1" applyBorder="1" applyAlignment="1" applyProtection="1">
      <alignment horizontal="right" vertical="top" wrapText="1" readingOrder="1"/>
      <protection locked="0"/>
    </xf>
    <xf numFmtId="0" fontId="25" fillId="0" borderId="14" xfId="0" applyFont="1" applyBorder="1" applyAlignment="1" applyProtection="1">
      <alignment horizontal="right" vertical="top" wrapText="1" readingOrder="1"/>
      <protection locked="0"/>
    </xf>
    <xf numFmtId="187" fontId="25" fillId="0" borderId="14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7" xfId="0" applyFont="1" applyBorder="1" applyAlignment="1">
      <alignment vertical="center"/>
    </xf>
    <xf numFmtId="187" fontId="4" fillId="0" borderId="6" xfId="0" applyNumberFormat="1" applyFont="1" applyBorder="1" applyAlignment="1">
      <alignment vertical="center"/>
    </xf>
    <xf numFmtId="188" fontId="9" fillId="0" borderId="0" xfId="1" applyNumberFormat="1" applyFont="1"/>
    <xf numFmtId="188" fontId="9" fillId="0" borderId="5" xfId="1" applyNumberFormat="1" applyFont="1" applyBorder="1"/>
    <xf numFmtId="43" fontId="9" fillId="0" borderId="5" xfId="1" applyFont="1" applyBorder="1"/>
    <xf numFmtId="188" fontId="9" fillId="0" borderId="0" xfId="1" applyNumberFormat="1" applyFont="1" applyBorder="1"/>
    <xf numFmtId="188" fontId="9" fillId="0" borderId="7" xfId="1" applyNumberFormat="1" applyFont="1" applyBorder="1"/>
    <xf numFmtId="9" fontId="9" fillId="0" borderId="0" xfId="0" applyNumberFormat="1" applyFont="1"/>
    <xf numFmtId="0" fontId="9" fillId="0" borderId="0" xfId="0" applyFont="1" applyAlignment="1">
      <alignment horizontal="center" vertical="center"/>
    </xf>
    <xf numFmtId="43" fontId="9" fillId="0" borderId="0" xfId="0" applyNumberFormat="1" applyFont="1"/>
    <xf numFmtId="0" fontId="9" fillId="0" borderId="0" xfId="0" applyFont="1" applyAlignment="1">
      <alignment horizontal="right"/>
    </xf>
    <xf numFmtId="0" fontId="17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/>
    <xf numFmtId="0" fontId="6" fillId="0" borderId="0" xfId="0" applyFont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right" vertical="top" wrapText="1" readingOrder="1"/>
      <protection locked="0"/>
    </xf>
    <xf numFmtId="0" fontId="18" fillId="0" borderId="0" xfId="0" applyFont="1" applyAlignment="1" applyProtection="1">
      <alignment horizontal="center" vertical="top" wrapText="1" readingOrder="1"/>
      <protection locked="0"/>
    </xf>
    <xf numFmtId="0" fontId="19" fillId="0" borderId="0" xfId="0" applyFont="1" applyAlignment="1" applyProtection="1">
      <alignment horizontal="center" vertical="center" wrapText="1" readingOrder="1"/>
      <protection locked="0"/>
    </xf>
    <xf numFmtId="0" fontId="20" fillId="2" borderId="10" xfId="0" applyFont="1" applyFill="1" applyBorder="1" applyAlignment="1" applyProtection="1">
      <alignment horizontal="center" vertical="center" wrapText="1" readingOrder="1"/>
      <protection locked="0"/>
    </xf>
    <xf numFmtId="0" fontId="4" fillId="0" borderId="10" xfId="0" applyFont="1" applyBorder="1" applyAlignment="1" applyProtection="1">
      <alignment vertical="top" wrapText="1"/>
      <protection locked="0"/>
    </xf>
    <xf numFmtId="0" fontId="12" fillId="0" borderId="14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187" fontId="12" fillId="0" borderId="14" xfId="0" applyNumberFormat="1" applyFont="1" applyBorder="1" applyAlignment="1" applyProtection="1">
      <alignment horizontal="right" vertical="top" wrapText="1" readingOrder="1"/>
      <protection locked="0"/>
    </xf>
    <xf numFmtId="0" fontId="11" fillId="0" borderId="0" xfId="0" applyFont="1" applyAlignment="1" applyProtection="1">
      <alignment horizontal="center" vertical="center" wrapText="1" readingOrder="1"/>
      <protection locked="0"/>
    </xf>
    <xf numFmtId="0" fontId="0" fillId="0" borderId="0" xfId="0"/>
    <xf numFmtId="0" fontId="8" fillId="0" borderId="0" xfId="0" applyFont="1" applyAlignment="1" applyProtection="1">
      <alignment horizontal="center" vertical="center" wrapText="1" readingOrder="1"/>
      <protection locked="0"/>
    </xf>
    <xf numFmtId="0" fontId="25" fillId="2" borderId="14" xfId="0" applyFont="1" applyFill="1" applyBorder="1" applyAlignment="1" applyProtection="1">
      <alignment horizontal="center" vertical="center" wrapText="1" readingOrder="1"/>
      <protection locked="0"/>
    </xf>
    <xf numFmtId="187" fontId="25" fillId="0" borderId="14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11" xfId="0" applyFont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187" fontId="8" fillId="0" borderId="11" xfId="0" applyNumberFormat="1" applyFont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27" fillId="0" borderId="0" xfId="0" applyFont="1" applyAlignment="1" applyProtection="1">
      <alignment horizontal="center" vertical="top" wrapText="1" readingOrder="1"/>
      <protection locked="0"/>
    </xf>
    <xf numFmtId="0" fontId="28" fillId="0" borderId="0" xfId="0" applyFont="1"/>
    <xf numFmtId="0" fontId="26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/>
    <xf numFmtId="0" fontId="7" fillId="2" borderId="11" xfId="0" applyFont="1" applyFill="1" applyBorder="1" applyAlignment="1" applyProtection="1">
      <alignment horizontal="center" vertical="center" wrapText="1" readingOrder="1"/>
      <protection locked="0"/>
    </xf>
    <xf numFmtId="0" fontId="7" fillId="0" borderId="11" xfId="0" applyFont="1" applyBorder="1" applyAlignment="1" applyProtection="1">
      <alignment horizontal="center" vertical="top" wrapText="1" readingOrder="1"/>
      <protection locked="0"/>
    </xf>
    <xf numFmtId="187" fontId="7" fillId="0" borderId="11" xfId="0" applyNumberFormat="1" applyFont="1" applyBorder="1" applyAlignment="1" applyProtection="1">
      <alignment vertical="top" wrapText="1" readingOrder="1"/>
      <protection locked="0"/>
    </xf>
    <xf numFmtId="0" fontId="9" fillId="0" borderId="0" xfId="0" applyFont="1" applyAlignment="1">
      <alignment horizontal="left" wrapText="1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9" fillId="0" borderId="0" xfId="0" applyFont="1"/>
    <xf numFmtId="0" fontId="5" fillId="0" borderId="0" xfId="0" applyFont="1" applyAlignment="1" applyProtection="1">
      <alignment horizontal="left" vertical="top" wrapText="1" readingOrder="1"/>
      <protection locked="0"/>
    </xf>
    <xf numFmtId="0" fontId="16" fillId="0" borderId="0" xfId="0" applyFont="1" applyAlignment="1" applyProtection="1">
      <alignment horizontal="center" vertical="top" wrapText="1" readingOrder="1"/>
      <protection locked="0"/>
    </xf>
    <xf numFmtId="188" fontId="9" fillId="0" borderId="0" xfId="1" applyNumberFormat="1" applyFont="1" applyBorder="1" applyAlignment="1">
      <alignment vertical="center"/>
    </xf>
    <xf numFmtId="188" fontId="9" fillId="0" borderId="5" xfId="1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Alignment="1" applyProtection="1">
      <alignment horizontal="right" vertical="top" wrapText="1" readingOrder="1"/>
      <protection locked="0"/>
    </xf>
    <xf numFmtId="187" fontId="5" fillId="0" borderId="0" xfId="0" applyNumberFormat="1" applyFont="1" applyAlignment="1" applyProtection="1">
      <alignment horizontal="right" vertical="top" wrapText="1" readingOrder="1"/>
      <protection locked="0"/>
    </xf>
    <xf numFmtId="187" fontId="5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187" fontId="5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9" fillId="0" borderId="9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wrapText="1" readingOrder="1"/>
      <protection locked="0"/>
    </xf>
    <xf numFmtId="0" fontId="5" fillId="0" borderId="0" xfId="0" applyFont="1" applyAlignment="1" applyProtection="1">
      <alignment horizontal="right" wrapText="1" readingOrder="1"/>
      <protection locked="0"/>
    </xf>
    <xf numFmtId="0" fontId="5" fillId="0" borderId="0" xfId="0" applyFont="1" applyAlignment="1" applyProtection="1">
      <alignment horizontal="left" wrapText="1" readingOrder="1"/>
      <protection locked="0"/>
    </xf>
    <xf numFmtId="188" fontId="9" fillId="0" borderId="0" xfId="1" applyNumberFormat="1" applyFont="1" applyAlignment="1">
      <alignment horizontal="center" vertical="center"/>
    </xf>
    <xf numFmtId="188" fontId="9" fillId="0" borderId="0" xfId="1" applyNumberFormat="1" applyFont="1" applyBorder="1" applyAlignment="1">
      <alignment horizontal="right" vertical="center"/>
    </xf>
    <xf numFmtId="188" fontId="9" fillId="0" borderId="5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84A0-D4E1-45EC-A910-40A62DEC6F78}">
  <dimension ref="A1:J144"/>
  <sheetViews>
    <sheetView workbookViewId="0">
      <selection activeCell="J59" sqref="J59"/>
    </sheetView>
  </sheetViews>
  <sheetFormatPr defaultRowHeight="26.25" customHeight="1" x14ac:dyDescent="0.2"/>
  <cols>
    <col min="1" max="1" width="25.5" style="1" customWidth="1"/>
    <col min="2" max="2" width="6.5" style="1" customWidth="1"/>
    <col min="3" max="10" width="11.75" style="1" customWidth="1"/>
    <col min="11" max="11" width="0.25" style="1" customWidth="1"/>
    <col min="12" max="256" width="9" style="1"/>
    <col min="257" max="257" width="25.5" style="1" customWidth="1"/>
    <col min="258" max="258" width="6.5" style="1" customWidth="1"/>
    <col min="259" max="266" width="11.75" style="1" customWidth="1"/>
    <col min="267" max="267" width="0.25" style="1" customWidth="1"/>
    <col min="268" max="512" width="9" style="1"/>
    <col min="513" max="513" width="25.5" style="1" customWidth="1"/>
    <col min="514" max="514" width="6.5" style="1" customWidth="1"/>
    <col min="515" max="522" width="11.75" style="1" customWidth="1"/>
    <col min="523" max="523" width="0.25" style="1" customWidth="1"/>
    <col min="524" max="768" width="9" style="1"/>
    <col min="769" max="769" width="25.5" style="1" customWidth="1"/>
    <col min="770" max="770" width="6.5" style="1" customWidth="1"/>
    <col min="771" max="778" width="11.75" style="1" customWidth="1"/>
    <col min="779" max="779" width="0.25" style="1" customWidth="1"/>
    <col min="780" max="1024" width="9" style="1"/>
    <col min="1025" max="1025" width="25.5" style="1" customWidth="1"/>
    <col min="1026" max="1026" width="6.5" style="1" customWidth="1"/>
    <col min="1027" max="1034" width="11.75" style="1" customWidth="1"/>
    <col min="1035" max="1035" width="0.25" style="1" customWidth="1"/>
    <col min="1036" max="1280" width="9" style="1"/>
    <col min="1281" max="1281" width="25.5" style="1" customWidth="1"/>
    <col min="1282" max="1282" width="6.5" style="1" customWidth="1"/>
    <col min="1283" max="1290" width="11.75" style="1" customWidth="1"/>
    <col min="1291" max="1291" width="0.25" style="1" customWidth="1"/>
    <col min="1292" max="1536" width="9" style="1"/>
    <col min="1537" max="1537" width="25.5" style="1" customWidth="1"/>
    <col min="1538" max="1538" width="6.5" style="1" customWidth="1"/>
    <col min="1539" max="1546" width="11.75" style="1" customWidth="1"/>
    <col min="1547" max="1547" width="0.25" style="1" customWidth="1"/>
    <col min="1548" max="1792" width="9" style="1"/>
    <col min="1793" max="1793" width="25.5" style="1" customWidth="1"/>
    <col min="1794" max="1794" width="6.5" style="1" customWidth="1"/>
    <col min="1795" max="1802" width="11.75" style="1" customWidth="1"/>
    <col min="1803" max="1803" width="0.25" style="1" customWidth="1"/>
    <col min="1804" max="2048" width="9" style="1"/>
    <col min="2049" max="2049" width="25.5" style="1" customWidth="1"/>
    <col min="2050" max="2050" width="6.5" style="1" customWidth="1"/>
    <col min="2051" max="2058" width="11.75" style="1" customWidth="1"/>
    <col min="2059" max="2059" width="0.25" style="1" customWidth="1"/>
    <col min="2060" max="2304" width="9" style="1"/>
    <col min="2305" max="2305" width="25.5" style="1" customWidth="1"/>
    <col min="2306" max="2306" width="6.5" style="1" customWidth="1"/>
    <col min="2307" max="2314" width="11.75" style="1" customWidth="1"/>
    <col min="2315" max="2315" width="0.25" style="1" customWidth="1"/>
    <col min="2316" max="2560" width="9" style="1"/>
    <col min="2561" max="2561" width="25.5" style="1" customWidth="1"/>
    <col min="2562" max="2562" width="6.5" style="1" customWidth="1"/>
    <col min="2563" max="2570" width="11.75" style="1" customWidth="1"/>
    <col min="2571" max="2571" width="0.25" style="1" customWidth="1"/>
    <col min="2572" max="2816" width="9" style="1"/>
    <col min="2817" max="2817" width="25.5" style="1" customWidth="1"/>
    <col min="2818" max="2818" width="6.5" style="1" customWidth="1"/>
    <col min="2819" max="2826" width="11.75" style="1" customWidth="1"/>
    <col min="2827" max="2827" width="0.25" style="1" customWidth="1"/>
    <col min="2828" max="3072" width="9" style="1"/>
    <col min="3073" max="3073" width="25.5" style="1" customWidth="1"/>
    <col min="3074" max="3074" width="6.5" style="1" customWidth="1"/>
    <col min="3075" max="3082" width="11.75" style="1" customWidth="1"/>
    <col min="3083" max="3083" width="0.25" style="1" customWidth="1"/>
    <col min="3084" max="3328" width="9" style="1"/>
    <col min="3329" max="3329" width="25.5" style="1" customWidth="1"/>
    <col min="3330" max="3330" width="6.5" style="1" customWidth="1"/>
    <col min="3331" max="3338" width="11.75" style="1" customWidth="1"/>
    <col min="3339" max="3339" width="0.25" style="1" customWidth="1"/>
    <col min="3340" max="3584" width="9" style="1"/>
    <col min="3585" max="3585" width="25.5" style="1" customWidth="1"/>
    <col min="3586" max="3586" width="6.5" style="1" customWidth="1"/>
    <col min="3587" max="3594" width="11.75" style="1" customWidth="1"/>
    <col min="3595" max="3595" width="0.25" style="1" customWidth="1"/>
    <col min="3596" max="3840" width="9" style="1"/>
    <col min="3841" max="3841" width="25.5" style="1" customWidth="1"/>
    <col min="3842" max="3842" width="6.5" style="1" customWidth="1"/>
    <col min="3843" max="3850" width="11.75" style="1" customWidth="1"/>
    <col min="3851" max="3851" width="0.25" style="1" customWidth="1"/>
    <col min="3852" max="4096" width="9" style="1"/>
    <col min="4097" max="4097" width="25.5" style="1" customWidth="1"/>
    <col min="4098" max="4098" width="6.5" style="1" customWidth="1"/>
    <col min="4099" max="4106" width="11.75" style="1" customWidth="1"/>
    <col min="4107" max="4107" width="0.25" style="1" customWidth="1"/>
    <col min="4108" max="4352" width="9" style="1"/>
    <col min="4353" max="4353" width="25.5" style="1" customWidth="1"/>
    <col min="4354" max="4354" width="6.5" style="1" customWidth="1"/>
    <col min="4355" max="4362" width="11.75" style="1" customWidth="1"/>
    <col min="4363" max="4363" width="0.25" style="1" customWidth="1"/>
    <col min="4364" max="4608" width="9" style="1"/>
    <col min="4609" max="4609" width="25.5" style="1" customWidth="1"/>
    <col min="4610" max="4610" width="6.5" style="1" customWidth="1"/>
    <col min="4611" max="4618" width="11.75" style="1" customWidth="1"/>
    <col min="4619" max="4619" width="0.25" style="1" customWidth="1"/>
    <col min="4620" max="4864" width="9" style="1"/>
    <col min="4865" max="4865" width="25.5" style="1" customWidth="1"/>
    <col min="4866" max="4866" width="6.5" style="1" customWidth="1"/>
    <col min="4867" max="4874" width="11.75" style="1" customWidth="1"/>
    <col min="4875" max="4875" width="0.25" style="1" customWidth="1"/>
    <col min="4876" max="5120" width="9" style="1"/>
    <col min="5121" max="5121" width="25.5" style="1" customWidth="1"/>
    <col min="5122" max="5122" width="6.5" style="1" customWidth="1"/>
    <col min="5123" max="5130" width="11.75" style="1" customWidth="1"/>
    <col min="5131" max="5131" width="0.25" style="1" customWidth="1"/>
    <col min="5132" max="5376" width="9" style="1"/>
    <col min="5377" max="5377" width="25.5" style="1" customWidth="1"/>
    <col min="5378" max="5378" width="6.5" style="1" customWidth="1"/>
    <col min="5379" max="5386" width="11.75" style="1" customWidth="1"/>
    <col min="5387" max="5387" width="0.25" style="1" customWidth="1"/>
    <col min="5388" max="5632" width="9" style="1"/>
    <col min="5633" max="5633" width="25.5" style="1" customWidth="1"/>
    <col min="5634" max="5634" width="6.5" style="1" customWidth="1"/>
    <col min="5635" max="5642" width="11.75" style="1" customWidth="1"/>
    <col min="5643" max="5643" width="0.25" style="1" customWidth="1"/>
    <col min="5644" max="5888" width="9" style="1"/>
    <col min="5889" max="5889" width="25.5" style="1" customWidth="1"/>
    <col min="5890" max="5890" width="6.5" style="1" customWidth="1"/>
    <col min="5891" max="5898" width="11.75" style="1" customWidth="1"/>
    <col min="5899" max="5899" width="0.25" style="1" customWidth="1"/>
    <col min="5900" max="6144" width="9" style="1"/>
    <col min="6145" max="6145" width="25.5" style="1" customWidth="1"/>
    <col min="6146" max="6146" width="6.5" style="1" customWidth="1"/>
    <col min="6147" max="6154" width="11.75" style="1" customWidth="1"/>
    <col min="6155" max="6155" width="0.25" style="1" customWidth="1"/>
    <col min="6156" max="6400" width="9" style="1"/>
    <col min="6401" max="6401" width="25.5" style="1" customWidth="1"/>
    <col min="6402" max="6402" width="6.5" style="1" customWidth="1"/>
    <col min="6403" max="6410" width="11.75" style="1" customWidth="1"/>
    <col min="6411" max="6411" width="0.25" style="1" customWidth="1"/>
    <col min="6412" max="6656" width="9" style="1"/>
    <col min="6657" max="6657" width="25.5" style="1" customWidth="1"/>
    <col min="6658" max="6658" width="6.5" style="1" customWidth="1"/>
    <col min="6659" max="6666" width="11.75" style="1" customWidth="1"/>
    <col min="6667" max="6667" width="0.25" style="1" customWidth="1"/>
    <col min="6668" max="6912" width="9" style="1"/>
    <col min="6913" max="6913" width="25.5" style="1" customWidth="1"/>
    <col min="6914" max="6914" width="6.5" style="1" customWidth="1"/>
    <col min="6915" max="6922" width="11.75" style="1" customWidth="1"/>
    <col min="6923" max="6923" width="0.25" style="1" customWidth="1"/>
    <col min="6924" max="7168" width="9" style="1"/>
    <col min="7169" max="7169" width="25.5" style="1" customWidth="1"/>
    <col min="7170" max="7170" width="6.5" style="1" customWidth="1"/>
    <col min="7171" max="7178" width="11.75" style="1" customWidth="1"/>
    <col min="7179" max="7179" width="0.25" style="1" customWidth="1"/>
    <col min="7180" max="7424" width="9" style="1"/>
    <col min="7425" max="7425" width="25.5" style="1" customWidth="1"/>
    <col min="7426" max="7426" width="6.5" style="1" customWidth="1"/>
    <col min="7427" max="7434" width="11.75" style="1" customWidth="1"/>
    <col min="7435" max="7435" width="0.25" style="1" customWidth="1"/>
    <col min="7436" max="7680" width="9" style="1"/>
    <col min="7681" max="7681" width="25.5" style="1" customWidth="1"/>
    <col min="7682" max="7682" width="6.5" style="1" customWidth="1"/>
    <col min="7683" max="7690" width="11.75" style="1" customWidth="1"/>
    <col min="7691" max="7691" width="0.25" style="1" customWidth="1"/>
    <col min="7692" max="7936" width="9" style="1"/>
    <col min="7937" max="7937" width="25.5" style="1" customWidth="1"/>
    <col min="7938" max="7938" width="6.5" style="1" customWidth="1"/>
    <col min="7939" max="7946" width="11.75" style="1" customWidth="1"/>
    <col min="7947" max="7947" width="0.25" style="1" customWidth="1"/>
    <col min="7948" max="8192" width="9" style="1"/>
    <col min="8193" max="8193" width="25.5" style="1" customWidth="1"/>
    <col min="8194" max="8194" width="6.5" style="1" customWidth="1"/>
    <col min="8195" max="8202" width="11.75" style="1" customWidth="1"/>
    <col min="8203" max="8203" width="0.25" style="1" customWidth="1"/>
    <col min="8204" max="8448" width="9" style="1"/>
    <col min="8449" max="8449" width="25.5" style="1" customWidth="1"/>
    <col min="8450" max="8450" width="6.5" style="1" customWidth="1"/>
    <col min="8451" max="8458" width="11.75" style="1" customWidth="1"/>
    <col min="8459" max="8459" width="0.25" style="1" customWidth="1"/>
    <col min="8460" max="8704" width="9" style="1"/>
    <col min="8705" max="8705" width="25.5" style="1" customWidth="1"/>
    <col min="8706" max="8706" width="6.5" style="1" customWidth="1"/>
    <col min="8707" max="8714" width="11.75" style="1" customWidth="1"/>
    <col min="8715" max="8715" width="0.25" style="1" customWidth="1"/>
    <col min="8716" max="8960" width="9" style="1"/>
    <col min="8961" max="8961" width="25.5" style="1" customWidth="1"/>
    <col min="8962" max="8962" width="6.5" style="1" customWidth="1"/>
    <col min="8963" max="8970" width="11.75" style="1" customWidth="1"/>
    <col min="8971" max="8971" width="0.25" style="1" customWidth="1"/>
    <col min="8972" max="9216" width="9" style="1"/>
    <col min="9217" max="9217" width="25.5" style="1" customWidth="1"/>
    <col min="9218" max="9218" width="6.5" style="1" customWidth="1"/>
    <col min="9219" max="9226" width="11.75" style="1" customWidth="1"/>
    <col min="9227" max="9227" width="0.25" style="1" customWidth="1"/>
    <col min="9228" max="9472" width="9" style="1"/>
    <col min="9473" max="9473" width="25.5" style="1" customWidth="1"/>
    <col min="9474" max="9474" width="6.5" style="1" customWidth="1"/>
    <col min="9475" max="9482" width="11.75" style="1" customWidth="1"/>
    <col min="9483" max="9483" width="0.25" style="1" customWidth="1"/>
    <col min="9484" max="9728" width="9" style="1"/>
    <col min="9729" max="9729" width="25.5" style="1" customWidth="1"/>
    <col min="9730" max="9730" width="6.5" style="1" customWidth="1"/>
    <col min="9731" max="9738" width="11.75" style="1" customWidth="1"/>
    <col min="9739" max="9739" width="0.25" style="1" customWidth="1"/>
    <col min="9740" max="9984" width="9" style="1"/>
    <col min="9985" max="9985" width="25.5" style="1" customWidth="1"/>
    <col min="9986" max="9986" width="6.5" style="1" customWidth="1"/>
    <col min="9987" max="9994" width="11.75" style="1" customWidth="1"/>
    <col min="9995" max="9995" width="0.25" style="1" customWidth="1"/>
    <col min="9996" max="10240" width="9" style="1"/>
    <col min="10241" max="10241" width="25.5" style="1" customWidth="1"/>
    <col min="10242" max="10242" width="6.5" style="1" customWidth="1"/>
    <col min="10243" max="10250" width="11.75" style="1" customWidth="1"/>
    <col min="10251" max="10251" width="0.25" style="1" customWidth="1"/>
    <col min="10252" max="10496" width="9" style="1"/>
    <col min="10497" max="10497" width="25.5" style="1" customWidth="1"/>
    <col min="10498" max="10498" width="6.5" style="1" customWidth="1"/>
    <col min="10499" max="10506" width="11.75" style="1" customWidth="1"/>
    <col min="10507" max="10507" width="0.25" style="1" customWidth="1"/>
    <col min="10508" max="10752" width="9" style="1"/>
    <col min="10753" max="10753" width="25.5" style="1" customWidth="1"/>
    <col min="10754" max="10754" width="6.5" style="1" customWidth="1"/>
    <col min="10755" max="10762" width="11.75" style="1" customWidth="1"/>
    <col min="10763" max="10763" width="0.25" style="1" customWidth="1"/>
    <col min="10764" max="11008" width="9" style="1"/>
    <col min="11009" max="11009" width="25.5" style="1" customWidth="1"/>
    <col min="11010" max="11010" width="6.5" style="1" customWidth="1"/>
    <col min="11011" max="11018" width="11.75" style="1" customWidth="1"/>
    <col min="11019" max="11019" width="0.25" style="1" customWidth="1"/>
    <col min="11020" max="11264" width="9" style="1"/>
    <col min="11265" max="11265" width="25.5" style="1" customWidth="1"/>
    <col min="11266" max="11266" width="6.5" style="1" customWidth="1"/>
    <col min="11267" max="11274" width="11.75" style="1" customWidth="1"/>
    <col min="11275" max="11275" width="0.25" style="1" customWidth="1"/>
    <col min="11276" max="11520" width="9" style="1"/>
    <col min="11521" max="11521" width="25.5" style="1" customWidth="1"/>
    <col min="11522" max="11522" width="6.5" style="1" customWidth="1"/>
    <col min="11523" max="11530" width="11.75" style="1" customWidth="1"/>
    <col min="11531" max="11531" width="0.25" style="1" customWidth="1"/>
    <col min="11532" max="11776" width="9" style="1"/>
    <col min="11777" max="11777" width="25.5" style="1" customWidth="1"/>
    <col min="11778" max="11778" width="6.5" style="1" customWidth="1"/>
    <col min="11779" max="11786" width="11.75" style="1" customWidth="1"/>
    <col min="11787" max="11787" width="0.25" style="1" customWidth="1"/>
    <col min="11788" max="12032" width="9" style="1"/>
    <col min="12033" max="12033" width="25.5" style="1" customWidth="1"/>
    <col min="12034" max="12034" width="6.5" style="1" customWidth="1"/>
    <col min="12035" max="12042" width="11.75" style="1" customWidth="1"/>
    <col min="12043" max="12043" width="0.25" style="1" customWidth="1"/>
    <col min="12044" max="12288" width="9" style="1"/>
    <col min="12289" max="12289" width="25.5" style="1" customWidth="1"/>
    <col min="12290" max="12290" width="6.5" style="1" customWidth="1"/>
    <col min="12291" max="12298" width="11.75" style="1" customWidth="1"/>
    <col min="12299" max="12299" width="0.25" style="1" customWidth="1"/>
    <col min="12300" max="12544" width="9" style="1"/>
    <col min="12545" max="12545" width="25.5" style="1" customWidth="1"/>
    <col min="12546" max="12546" width="6.5" style="1" customWidth="1"/>
    <col min="12547" max="12554" width="11.75" style="1" customWidth="1"/>
    <col min="12555" max="12555" width="0.25" style="1" customWidth="1"/>
    <col min="12556" max="12800" width="9" style="1"/>
    <col min="12801" max="12801" width="25.5" style="1" customWidth="1"/>
    <col min="12802" max="12802" width="6.5" style="1" customWidth="1"/>
    <col min="12803" max="12810" width="11.75" style="1" customWidth="1"/>
    <col min="12811" max="12811" width="0.25" style="1" customWidth="1"/>
    <col min="12812" max="13056" width="9" style="1"/>
    <col min="13057" max="13057" width="25.5" style="1" customWidth="1"/>
    <col min="13058" max="13058" width="6.5" style="1" customWidth="1"/>
    <col min="13059" max="13066" width="11.75" style="1" customWidth="1"/>
    <col min="13067" max="13067" width="0.25" style="1" customWidth="1"/>
    <col min="13068" max="13312" width="9" style="1"/>
    <col min="13313" max="13313" width="25.5" style="1" customWidth="1"/>
    <col min="13314" max="13314" width="6.5" style="1" customWidth="1"/>
    <col min="13315" max="13322" width="11.75" style="1" customWidth="1"/>
    <col min="13323" max="13323" width="0.25" style="1" customWidth="1"/>
    <col min="13324" max="13568" width="9" style="1"/>
    <col min="13569" max="13569" width="25.5" style="1" customWidth="1"/>
    <col min="13570" max="13570" width="6.5" style="1" customWidth="1"/>
    <col min="13571" max="13578" width="11.75" style="1" customWidth="1"/>
    <col min="13579" max="13579" width="0.25" style="1" customWidth="1"/>
    <col min="13580" max="13824" width="9" style="1"/>
    <col min="13825" max="13825" width="25.5" style="1" customWidth="1"/>
    <col min="13826" max="13826" width="6.5" style="1" customWidth="1"/>
    <col min="13827" max="13834" width="11.75" style="1" customWidth="1"/>
    <col min="13835" max="13835" width="0.25" style="1" customWidth="1"/>
    <col min="13836" max="14080" width="9" style="1"/>
    <col min="14081" max="14081" width="25.5" style="1" customWidth="1"/>
    <col min="14082" max="14082" width="6.5" style="1" customWidth="1"/>
    <col min="14083" max="14090" width="11.75" style="1" customWidth="1"/>
    <col min="14091" max="14091" width="0.25" style="1" customWidth="1"/>
    <col min="14092" max="14336" width="9" style="1"/>
    <col min="14337" max="14337" width="25.5" style="1" customWidth="1"/>
    <col min="14338" max="14338" width="6.5" style="1" customWidth="1"/>
    <col min="14339" max="14346" width="11.75" style="1" customWidth="1"/>
    <col min="14347" max="14347" width="0.25" style="1" customWidth="1"/>
    <col min="14348" max="14592" width="9" style="1"/>
    <col min="14593" max="14593" width="25.5" style="1" customWidth="1"/>
    <col min="14594" max="14594" width="6.5" style="1" customWidth="1"/>
    <col min="14595" max="14602" width="11.75" style="1" customWidth="1"/>
    <col min="14603" max="14603" width="0.25" style="1" customWidth="1"/>
    <col min="14604" max="14848" width="9" style="1"/>
    <col min="14849" max="14849" width="25.5" style="1" customWidth="1"/>
    <col min="14850" max="14850" width="6.5" style="1" customWidth="1"/>
    <col min="14851" max="14858" width="11.75" style="1" customWidth="1"/>
    <col min="14859" max="14859" width="0.25" style="1" customWidth="1"/>
    <col min="14860" max="15104" width="9" style="1"/>
    <col min="15105" max="15105" width="25.5" style="1" customWidth="1"/>
    <col min="15106" max="15106" width="6.5" style="1" customWidth="1"/>
    <col min="15107" max="15114" width="11.75" style="1" customWidth="1"/>
    <col min="15115" max="15115" width="0.25" style="1" customWidth="1"/>
    <col min="15116" max="15360" width="9" style="1"/>
    <col min="15361" max="15361" width="25.5" style="1" customWidth="1"/>
    <col min="15362" max="15362" width="6.5" style="1" customWidth="1"/>
    <col min="15363" max="15370" width="11.75" style="1" customWidth="1"/>
    <col min="15371" max="15371" width="0.25" style="1" customWidth="1"/>
    <col min="15372" max="15616" width="9" style="1"/>
    <col min="15617" max="15617" width="25.5" style="1" customWidth="1"/>
    <col min="15618" max="15618" width="6.5" style="1" customWidth="1"/>
    <col min="15619" max="15626" width="11.75" style="1" customWidth="1"/>
    <col min="15627" max="15627" width="0.25" style="1" customWidth="1"/>
    <col min="15628" max="15872" width="9" style="1"/>
    <col min="15873" max="15873" width="25.5" style="1" customWidth="1"/>
    <col min="15874" max="15874" width="6.5" style="1" customWidth="1"/>
    <col min="15875" max="15882" width="11.75" style="1" customWidth="1"/>
    <col min="15883" max="15883" width="0.25" style="1" customWidth="1"/>
    <col min="15884" max="16128" width="9" style="1"/>
    <col min="16129" max="16129" width="25.5" style="1" customWidth="1"/>
    <col min="16130" max="16130" width="6.5" style="1" customWidth="1"/>
    <col min="16131" max="16138" width="11.75" style="1" customWidth="1"/>
    <col min="16139" max="16139" width="0.25" style="1" customWidth="1"/>
    <col min="16140" max="16384" width="9" style="1"/>
  </cols>
  <sheetData>
    <row r="1" spans="1:10" ht="1.1499999999999999" customHeight="1" x14ac:dyDescent="0.2"/>
    <row r="2" spans="1:10" ht="12.95" customHeight="1" x14ac:dyDescent="0.2">
      <c r="A2" s="66" t="s">
        <v>131</v>
      </c>
      <c r="B2" s="65"/>
      <c r="C2" s="65"/>
      <c r="D2" s="67" t="s">
        <v>132</v>
      </c>
      <c r="E2" s="65"/>
      <c r="F2" s="65"/>
      <c r="G2" s="65"/>
      <c r="H2" s="65"/>
      <c r="I2" s="65"/>
      <c r="J2" s="65"/>
    </row>
    <row r="3" spans="1:10" ht="1.5" customHeight="1" x14ac:dyDescent="0.2"/>
    <row r="4" spans="1:10" ht="12.95" customHeight="1" x14ac:dyDescent="0.2">
      <c r="A4" s="66" t="s">
        <v>68</v>
      </c>
      <c r="B4" s="65"/>
      <c r="C4" s="65"/>
      <c r="D4" s="67" t="s">
        <v>133</v>
      </c>
      <c r="E4" s="65"/>
      <c r="F4" s="65"/>
      <c r="G4" s="65"/>
      <c r="H4" s="65"/>
      <c r="I4" s="65"/>
      <c r="J4" s="65"/>
    </row>
    <row r="5" spans="1:10" ht="1.9" customHeight="1" x14ac:dyDescent="0.2"/>
    <row r="6" spans="1:10" ht="12.95" customHeight="1" x14ac:dyDescent="0.2">
      <c r="A6" s="66" t="s">
        <v>69</v>
      </c>
      <c r="B6" s="65"/>
      <c r="C6" s="65"/>
    </row>
    <row r="7" spans="1:10" ht="5.0999999999999996" customHeight="1" x14ac:dyDescent="0.2"/>
    <row r="8" spans="1:10" ht="17.25" customHeight="1" x14ac:dyDescent="0.2">
      <c r="A8" s="64" t="s">
        <v>71</v>
      </c>
      <c r="B8" s="65"/>
      <c r="C8" s="65"/>
      <c r="D8" s="65"/>
      <c r="E8" s="65"/>
      <c r="F8" s="65"/>
      <c r="G8" s="65"/>
      <c r="H8" s="65"/>
      <c r="I8" s="65"/>
      <c r="J8" s="65"/>
    </row>
    <row r="9" spans="1:10" ht="2.4500000000000002" customHeight="1" x14ac:dyDescent="0.2"/>
    <row r="10" spans="1:10" ht="18" customHeight="1" x14ac:dyDescent="0.2">
      <c r="A10" s="68" t="s">
        <v>134</v>
      </c>
      <c r="B10" s="65"/>
      <c r="C10" s="65"/>
      <c r="D10" s="65"/>
      <c r="E10" s="65"/>
      <c r="F10" s="65"/>
      <c r="G10" s="65"/>
      <c r="H10" s="65"/>
      <c r="I10" s="65"/>
      <c r="J10" s="65"/>
    </row>
    <row r="11" spans="1:10" ht="2.1" customHeight="1" x14ac:dyDescent="0.2"/>
    <row r="12" spans="1:10" ht="16.5" customHeight="1" x14ac:dyDescent="0.2">
      <c r="A12" s="68" t="s">
        <v>135</v>
      </c>
      <c r="B12" s="65"/>
      <c r="C12" s="65"/>
      <c r="D12" s="65"/>
      <c r="E12" s="65"/>
      <c r="F12" s="65"/>
      <c r="G12" s="65"/>
      <c r="H12" s="65"/>
      <c r="I12" s="65"/>
      <c r="J12" s="65"/>
    </row>
    <row r="13" spans="1:10" ht="2.1" customHeight="1" x14ac:dyDescent="0.2"/>
    <row r="14" spans="1:10" ht="18" customHeight="1" x14ac:dyDescent="0.2">
      <c r="A14" s="69" t="s">
        <v>376</v>
      </c>
      <c r="B14" s="65"/>
      <c r="C14" s="65"/>
      <c r="D14" s="65"/>
      <c r="E14" s="65"/>
      <c r="F14" s="65"/>
      <c r="G14" s="65"/>
      <c r="H14" s="65"/>
      <c r="I14" s="65"/>
      <c r="J14" s="65"/>
    </row>
    <row r="15" spans="1:10" ht="3.95" customHeight="1" x14ac:dyDescent="0.2"/>
    <row r="16" spans="1:10" ht="2.65" customHeight="1" x14ac:dyDescent="0.2"/>
    <row r="17" spans="1:10" ht="25.5" x14ac:dyDescent="0.2">
      <c r="A17" s="26" t="s">
        <v>57</v>
      </c>
      <c r="B17" s="26" t="s">
        <v>136</v>
      </c>
      <c r="C17" s="70" t="s">
        <v>137</v>
      </c>
      <c r="D17" s="71"/>
      <c r="E17" s="70" t="s">
        <v>138</v>
      </c>
      <c r="F17" s="71"/>
      <c r="G17" s="70" t="s">
        <v>139</v>
      </c>
      <c r="H17" s="71"/>
      <c r="I17" s="70" t="s">
        <v>140</v>
      </c>
      <c r="J17" s="71"/>
    </row>
    <row r="18" spans="1:10" ht="14.25" x14ac:dyDescent="0.2">
      <c r="A18" s="26"/>
      <c r="B18" s="26"/>
      <c r="C18" s="26" t="s">
        <v>141</v>
      </c>
      <c r="D18" s="26" t="s">
        <v>142</v>
      </c>
      <c r="E18" s="26" t="s">
        <v>141</v>
      </c>
      <c r="F18" s="26" t="s">
        <v>142</v>
      </c>
      <c r="G18" s="26" t="s">
        <v>141</v>
      </c>
      <c r="H18" s="26" t="s">
        <v>142</v>
      </c>
      <c r="I18" s="26" t="s">
        <v>141</v>
      </c>
      <c r="J18" s="26" t="s">
        <v>142</v>
      </c>
    </row>
    <row r="19" spans="1:10" ht="21" x14ac:dyDescent="0.2">
      <c r="A19" s="27" t="s">
        <v>143</v>
      </c>
      <c r="B19" s="28" t="s">
        <v>144</v>
      </c>
      <c r="C19" s="29">
        <v>12502055.93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12502055.93</v>
      </c>
      <c r="J19" s="29">
        <v>0</v>
      </c>
    </row>
    <row r="20" spans="1:10" ht="21" x14ac:dyDescent="0.2">
      <c r="A20" s="27" t="s">
        <v>145</v>
      </c>
      <c r="B20" s="28" t="s">
        <v>144</v>
      </c>
      <c r="C20" s="29">
        <v>672787.6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672787.6</v>
      </c>
      <c r="J20" s="29">
        <v>0</v>
      </c>
    </row>
    <row r="21" spans="1:10" ht="21" x14ac:dyDescent="0.2">
      <c r="A21" s="27" t="s">
        <v>146</v>
      </c>
      <c r="B21" s="28" t="s">
        <v>144</v>
      </c>
      <c r="C21" s="29">
        <v>1438000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1438000</v>
      </c>
      <c r="J21" s="29">
        <v>0</v>
      </c>
    </row>
    <row r="22" spans="1:10" ht="21" x14ac:dyDescent="0.2">
      <c r="A22" s="27" t="s">
        <v>147</v>
      </c>
      <c r="B22" s="28" t="s">
        <v>144</v>
      </c>
      <c r="C22" s="29">
        <v>31003357.57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31003357.57</v>
      </c>
      <c r="J22" s="29">
        <v>0</v>
      </c>
    </row>
    <row r="23" spans="1:10" ht="21" x14ac:dyDescent="0.2">
      <c r="A23" s="27" t="s">
        <v>148</v>
      </c>
      <c r="B23" s="28" t="s">
        <v>149</v>
      </c>
      <c r="C23" s="29">
        <v>12373850.960000001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12373850.960000001</v>
      </c>
      <c r="J23" s="29">
        <v>0</v>
      </c>
    </row>
    <row r="24" spans="1:10" ht="21" x14ac:dyDescent="0.2">
      <c r="A24" s="27" t="s">
        <v>150</v>
      </c>
      <c r="B24" s="28" t="s">
        <v>151</v>
      </c>
      <c r="C24" s="29">
        <v>550000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550000</v>
      </c>
      <c r="J24" s="29">
        <v>0</v>
      </c>
    </row>
    <row r="25" spans="1:10" ht="21" x14ac:dyDescent="0.2">
      <c r="A25" s="27" t="s">
        <v>152</v>
      </c>
      <c r="B25" s="28" t="s">
        <v>153</v>
      </c>
      <c r="C25" s="29">
        <v>7164.9</v>
      </c>
      <c r="D25" s="29">
        <v>0</v>
      </c>
      <c r="E25" s="29">
        <v>27479.52</v>
      </c>
      <c r="F25" s="29">
        <v>7164.9</v>
      </c>
      <c r="G25" s="29">
        <v>0</v>
      </c>
      <c r="H25" s="29">
        <v>0</v>
      </c>
      <c r="I25" s="29">
        <v>27479.52</v>
      </c>
      <c r="J25" s="29">
        <v>0</v>
      </c>
    </row>
    <row r="26" spans="1:10" ht="21" x14ac:dyDescent="0.2">
      <c r="A26" s="27" t="s">
        <v>154</v>
      </c>
      <c r="B26" s="28" t="s">
        <v>155</v>
      </c>
      <c r="C26" s="29">
        <v>42906.75</v>
      </c>
      <c r="D26" s="29">
        <v>0</v>
      </c>
      <c r="E26" s="29">
        <v>58534.9</v>
      </c>
      <c r="F26" s="29">
        <v>42906.75</v>
      </c>
      <c r="G26" s="29">
        <v>0</v>
      </c>
      <c r="H26" s="29">
        <v>0</v>
      </c>
      <c r="I26" s="29">
        <v>58534.9</v>
      </c>
      <c r="J26" s="29">
        <v>0</v>
      </c>
    </row>
    <row r="27" spans="1:10" ht="21" x14ac:dyDescent="0.2">
      <c r="A27" s="27" t="s">
        <v>156</v>
      </c>
      <c r="B27" s="28" t="s">
        <v>157</v>
      </c>
      <c r="C27" s="29">
        <v>473828</v>
      </c>
      <c r="D27" s="29">
        <v>0</v>
      </c>
      <c r="E27" s="29">
        <v>216864</v>
      </c>
      <c r="F27" s="29">
        <v>473828</v>
      </c>
      <c r="G27" s="29">
        <v>0</v>
      </c>
      <c r="H27" s="29">
        <v>0</v>
      </c>
      <c r="I27" s="29">
        <v>216864</v>
      </c>
      <c r="J27" s="29">
        <v>0</v>
      </c>
    </row>
    <row r="28" spans="1:10" ht="21" x14ac:dyDescent="0.2">
      <c r="A28" s="27" t="s">
        <v>158</v>
      </c>
      <c r="B28" s="28" t="s">
        <v>159</v>
      </c>
      <c r="C28" s="29">
        <v>0</v>
      </c>
      <c r="D28" s="29">
        <v>0</v>
      </c>
      <c r="E28" s="29">
        <v>4539.2700000000004</v>
      </c>
      <c r="F28" s="29">
        <v>0</v>
      </c>
      <c r="G28" s="29">
        <v>0</v>
      </c>
      <c r="H28" s="29">
        <v>0</v>
      </c>
      <c r="I28" s="29">
        <v>4539.2700000000004</v>
      </c>
      <c r="J28" s="29">
        <v>0</v>
      </c>
    </row>
    <row r="29" spans="1:10" ht="21" x14ac:dyDescent="0.2">
      <c r="A29" s="27" t="s">
        <v>160</v>
      </c>
      <c r="B29" s="28" t="s">
        <v>161</v>
      </c>
      <c r="C29" s="29">
        <v>868000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868000</v>
      </c>
      <c r="J29" s="29">
        <v>0</v>
      </c>
    </row>
    <row r="30" spans="1:10" ht="21" x14ac:dyDescent="0.2">
      <c r="A30" s="27" t="s">
        <v>162</v>
      </c>
      <c r="B30" s="28" t="s">
        <v>163</v>
      </c>
      <c r="C30" s="29">
        <v>1518000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1518000</v>
      </c>
      <c r="J30" s="29">
        <v>0</v>
      </c>
    </row>
    <row r="31" spans="1:10" ht="21" x14ac:dyDescent="0.2">
      <c r="A31" s="27" t="s">
        <v>164</v>
      </c>
      <c r="B31" s="28" t="s">
        <v>165</v>
      </c>
      <c r="C31" s="29">
        <v>0</v>
      </c>
      <c r="D31" s="29">
        <v>1497605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1497605</v>
      </c>
    </row>
    <row r="32" spans="1:10" ht="21" x14ac:dyDescent="0.2">
      <c r="A32" s="27" t="s">
        <v>166</v>
      </c>
      <c r="B32" s="28" t="s">
        <v>167</v>
      </c>
      <c r="C32" s="29">
        <v>805400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805400</v>
      </c>
      <c r="J32" s="29">
        <v>0</v>
      </c>
    </row>
    <row r="33" spans="1:10" ht="21" x14ac:dyDescent="0.2">
      <c r="A33" s="27" t="s">
        <v>168</v>
      </c>
      <c r="B33" s="28" t="s">
        <v>169</v>
      </c>
      <c r="C33" s="29">
        <v>0</v>
      </c>
      <c r="D33" s="29">
        <v>601527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601527</v>
      </c>
    </row>
    <row r="34" spans="1:10" ht="21" x14ac:dyDescent="0.2">
      <c r="A34" s="27" t="s">
        <v>170</v>
      </c>
      <c r="B34" s="28" t="s">
        <v>171</v>
      </c>
      <c r="C34" s="29">
        <v>165500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165500</v>
      </c>
      <c r="J34" s="29">
        <v>0</v>
      </c>
    </row>
    <row r="35" spans="1:10" ht="21" x14ac:dyDescent="0.2">
      <c r="A35" s="27" t="s">
        <v>172</v>
      </c>
      <c r="B35" s="28" t="s">
        <v>173</v>
      </c>
      <c r="C35" s="29">
        <v>0</v>
      </c>
      <c r="D35" s="29">
        <v>112390.62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112390.62</v>
      </c>
    </row>
    <row r="36" spans="1:10" ht="21" x14ac:dyDescent="0.2">
      <c r="A36" s="27" t="s">
        <v>13</v>
      </c>
      <c r="B36" s="28" t="s">
        <v>174</v>
      </c>
      <c r="C36" s="29">
        <v>2480000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2480000</v>
      </c>
      <c r="J36" s="29">
        <v>0</v>
      </c>
    </row>
    <row r="37" spans="1:10" ht="21" x14ac:dyDescent="0.2">
      <c r="A37" s="27" t="s">
        <v>175</v>
      </c>
      <c r="B37" s="28" t="s">
        <v>176</v>
      </c>
      <c r="C37" s="29">
        <v>0</v>
      </c>
      <c r="D37" s="29">
        <v>2149333.33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2149333.33</v>
      </c>
    </row>
    <row r="38" spans="1:10" ht="21" x14ac:dyDescent="0.2">
      <c r="A38" s="27" t="s">
        <v>177</v>
      </c>
      <c r="B38" s="28" t="s">
        <v>178</v>
      </c>
      <c r="C38" s="29">
        <v>381569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381569</v>
      </c>
      <c r="J38" s="29">
        <v>0</v>
      </c>
    </row>
    <row r="39" spans="1:10" ht="21" x14ac:dyDescent="0.2">
      <c r="A39" s="27" t="s">
        <v>179</v>
      </c>
      <c r="B39" s="28" t="s">
        <v>180</v>
      </c>
      <c r="C39" s="29">
        <v>0</v>
      </c>
      <c r="D39" s="29">
        <v>283235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283235</v>
      </c>
    </row>
    <row r="40" spans="1:10" ht="21" x14ac:dyDescent="0.2">
      <c r="A40" s="27" t="s">
        <v>181</v>
      </c>
      <c r="B40" s="28" t="s">
        <v>182</v>
      </c>
      <c r="C40" s="29">
        <v>21000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21000</v>
      </c>
      <c r="J40" s="29">
        <v>0</v>
      </c>
    </row>
    <row r="41" spans="1:10" ht="21" x14ac:dyDescent="0.2">
      <c r="A41" s="27" t="s">
        <v>183</v>
      </c>
      <c r="B41" s="28" t="s">
        <v>184</v>
      </c>
      <c r="C41" s="29">
        <v>0</v>
      </c>
      <c r="D41" s="29">
        <v>6593.42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6593.42</v>
      </c>
    </row>
    <row r="42" spans="1:10" ht="21" x14ac:dyDescent="0.2">
      <c r="A42" s="27" t="s">
        <v>185</v>
      </c>
      <c r="B42" s="28" t="s">
        <v>186</v>
      </c>
      <c r="C42" s="29">
        <v>116000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116000</v>
      </c>
      <c r="J42" s="29">
        <v>0</v>
      </c>
    </row>
    <row r="43" spans="1:10" ht="21" x14ac:dyDescent="0.2">
      <c r="A43" s="27" t="s">
        <v>187</v>
      </c>
      <c r="B43" s="28" t="s">
        <v>188</v>
      </c>
      <c r="C43" s="29">
        <v>0</v>
      </c>
      <c r="D43" s="29">
        <v>82565.58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82565.58</v>
      </c>
    </row>
    <row r="44" spans="1:10" ht="21" x14ac:dyDescent="0.2">
      <c r="A44" s="27" t="s">
        <v>189</v>
      </c>
      <c r="B44" s="28" t="s">
        <v>190</v>
      </c>
      <c r="C44" s="29">
        <v>431000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431000</v>
      </c>
      <c r="J44" s="29">
        <v>0</v>
      </c>
    </row>
    <row r="45" spans="1:10" ht="21" x14ac:dyDescent="0.2">
      <c r="A45" s="27" t="s">
        <v>191</v>
      </c>
      <c r="B45" s="28" t="s">
        <v>192</v>
      </c>
      <c r="C45" s="29">
        <v>0</v>
      </c>
      <c r="D45" s="29">
        <v>342587.27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342587.27</v>
      </c>
    </row>
    <row r="46" spans="1:10" ht="21" x14ac:dyDescent="0.2">
      <c r="A46" s="27" t="s">
        <v>193</v>
      </c>
      <c r="B46" s="28" t="s">
        <v>194</v>
      </c>
      <c r="C46" s="29">
        <v>61525450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61525450</v>
      </c>
      <c r="J46" s="29">
        <v>0</v>
      </c>
    </row>
    <row r="47" spans="1:10" ht="21" x14ac:dyDescent="0.2">
      <c r="A47" s="27" t="s">
        <v>195</v>
      </c>
      <c r="B47" s="28" t="s">
        <v>196</v>
      </c>
      <c r="C47" s="29">
        <v>0</v>
      </c>
      <c r="D47" s="29">
        <v>32207964.27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32207964.27</v>
      </c>
    </row>
    <row r="48" spans="1:10" ht="21" x14ac:dyDescent="0.2">
      <c r="A48" s="27" t="s">
        <v>197</v>
      </c>
      <c r="B48" s="28" t="s">
        <v>198</v>
      </c>
      <c r="C48" s="29">
        <v>442500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442500</v>
      </c>
      <c r="J48" s="29">
        <v>0</v>
      </c>
    </row>
    <row r="49" spans="1:10" ht="21" x14ac:dyDescent="0.2">
      <c r="A49" s="27" t="s">
        <v>199</v>
      </c>
      <c r="B49" s="28" t="s">
        <v>200</v>
      </c>
      <c r="C49" s="29">
        <v>0</v>
      </c>
      <c r="D49" s="29">
        <v>119475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119475</v>
      </c>
    </row>
    <row r="50" spans="1:10" ht="21" x14ac:dyDescent="0.2">
      <c r="A50" s="27" t="s">
        <v>201</v>
      </c>
      <c r="B50" s="28" t="s">
        <v>202</v>
      </c>
      <c r="C50" s="29">
        <v>956500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956500</v>
      </c>
      <c r="J50" s="29">
        <v>0</v>
      </c>
    </row>
    <row r="51" spans="1:10" ht="21" x14ac:dyDescent="0.2">
      <c r="A51" s="27" t="s">
        <v>203</v>
      </c>
      <c r="B51" s="28" t="s">
        <v>204</v>
      </c>
      <c r="C51" s="29">
        <v>0</v>
      </c>
      <c r="D51" s="29">
        <v>301913.12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301913.12</v>
      </c>
    </row>
    <row r="52" spans="1:10" ht="21" x14ac:dyDescent="0.2">
      <c r="A52" s="27" t="s">
        <v>205</v>
      </c>
      <c r="B52" s="28" t="s">
        <v>206</v>
      </c>
      <c r="C52" s="29">
        <v>1242000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1242000</v>
      </c>
      <c r="J52" s="29">
        <v>0</v>
      </c>
    </row>
    <row r="53" spans="1:10" ht="21" x14ac:dyDescent="0.2">
      <c r="A53" s="38" t="s">
        <v>0</v>
      </c>
      <c r="B53" s="39" t="s">
        <v>1</v>
      </c>
      <c r="C53" s="40">
        <v>0</v>
      </c>
      <c r="D53" s="40">
        <v>2305</v>
      </c>
      <c r="E53" s="40">
        <v>2305</v>
      </c>
      <c r="F53" s="40">
        <v>2312.4299999999998</v>
      </c>
      <c r="G53" s="40">
        <v>0</v>
      </c>
      <c r="H53" s="40">
        <v>0</v>
      </c>
      <c r="I53" s="40">
        <v>0</v>
      </c>
      <c r="J53" s="40">
        <v>2312.4299999999998</v>
      </c>
    </row>
    <row r="54" spans="1:10" ht="21" x14ac:dyDescent="0.2">
      <c r="A54" s="38" t="s">
        <v>2</v>
      </c>
      <c r="B54" s="39" t="s">
        <v>3</v>
      </c>
      <c r="C54" s="40">
        <v>0</v>
      </c>
      <c r="D54" s="40">
        <v>1438000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1438000</v>
      </c>
    </row>
    <row r="55" spans="1:10" s="14" customFormat="1" ht="21" x14ac:dyDescent="0.2">
      <c r="A55" s="38" t="s">
        <v>4</v>
      </c>
      <c r="B55" s="39" t="s">
        <v>5</v>
      </c>
      <c r="C55" s="40">
        <v>0</v>
      </c>
      <c r="D55" s="40">
        <v>3615</v>
      </c>
      <c r="E55" s="40">
        <v>0</v>
      </c>
      <c r="F55" s="40">
        <v>243950</v>
      </c>
      <c r="G55" s="40">
        <v>0</v>
      </c>
      <c r="H55" s="40">
        <v>0</v>
      </c>
      <c r="I55" s="40">
        <v>0</v>
      </c>
      <c r="J55" s="40">
        <v>247565</v>
      </c>
    </row>
    <row r="56" spans="1:10" s="14" customFormat="1" ht="21" x14ac:dyDescent="0.2">
      <c r="A56" s="38" t="s">
        <v>6</v>
      </c>
      <c r="B56" s="39" t="s">
        <v>7</v>
      </c>
      <c r="C56" s="40">
        <v>0</v>
      </c>
      <c r="D56" s="40">
        <v>1222787.6000000001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1222787.6000000001</v>
      </c>
    </row>
    <row r="57" spans="1:10" s="14" customFormat="1" ht="21" x14ac:dyDescent="0.2">
      <c r="A57" s="38" t="s">
        <v>8</v>
      </c>
      <c r="B57" s="39" t="s">
        <v>9</v>
      </c>
      <c r="C57" s="40">
        <v>0</v>
      </c>
      <c r="D57" s="40">
        <v>1430475</v>
      </c>
      <c r="E57" s="40">
        <v>243950</v>
      </c>
      <c r="F57" s="40">
        <v>0</v>
      </c>
      <c r="G57" s="40">
        <v>0</v>
      </c>
      <c r="H57" s="40">
        <v>0</v>
      </c>
      <c r="I57" s="40">
        <v>0</v>
      </c>
      <c r="J57" s="40">
        <v>1186525</v>
      </c>
    </row>
    <row r="58" spans="1:10" s="36" customFormat="1" ht="21" x14ac:dyDescent="0.2">
      <c r="A58" s="33" t="s">
        <v>56</v>
      </c>
      <c r="B58" s="34" t="s">
        <v>207</v>
      </c>
      <c r="C58" s="35">
        <v>0</v>
      </c>
      <c r="D58" s="35">
        <v>66236010.890000001</v>
      </c>
      <c r="E58" s="35">
        <v>0</v>
      </c>
      <c r="F58" s="35">
        <v>0</v>
      </c>
      <c r="G58" s="35">
        <v>0</v>
      </c>
      <c r="H58" s="35">
        <v>4935242.2</v>
      </c>
      <c r="I58" s="35">
        <v>0</v>
      </c>
      <c r="J58" s="35">
        <v>71171253.090000004</v>
      </c>
    </row>
    <row r="59" spans="1:10" s="36" customFormat="1" ht="21" x14ac:dyDescent="0.2">
      <c r="A59" s="33" t="s">
        <v>208</v>
      </c>
      <c r="B59" s="34" t="s">
        <v>209</v>
      </c>
      <c r="C59" s="35">
        <v>0</v>
      </c>
      <c r="D59" s="35">
        <v>15955830.92</v>
      </c>
      <c r="E59" s="35">
        <v>0</v>
      </c>
      <c r="F59" s="35">
        <v>0</v>
      </c>
      <c r="G59" s="35">
        <v>0</v>
      </c>
      <c r="H59" s="35">
        <v>870925.1</v>
      </c>
      <c r="I59" s="35">
        <v>0</v>
      </c>
      <c r="J59" s="35">
        <v>16826756.02</v>
      </c>
    </row>
    <row r="60" spans="1:10" ht="21" x14ac:dyDescent="0.2">
      <c r="A60" s="27" t="s">
        <v>210</v>
      </c>
      <c r="B60" s="28" t="s">
        <v>211</v>
      </c>
      <c r="C60" s="29">
        <v>0</v>
      </c>
      <c r="D60" s="29">
        <v>35513</v>
      </c>
      <c r="E60" s="29">
        <v>0</v>
      </c>
      <c r="F60" s="29">
        <v>0</v>
      </c>
      <c r="G60" s="29">
        <v>35513</v>
      </c>
      <c r="H60" s="29">
        <v>0</v>
      </c>
      <c r="I60" s="29">
        <v>0</v>
      </c>
      <c r="J60" s="29">
        <v>0</v>
      </c>
    </row>
    <row r="61" spans="1:10" ht="21" x14ac:dyDescent="0.2">
      <c r="A61" s="27" t="s">
        <v>212</v>
      </c>
      <c r="B61" s="28" t="s">
        <v>213</v>
      </c>
      <c r="C61" s="29">
        <v>0</v>
      </c>
      <c r="D61" s="29">
        <v>225147.64</v>
      </c>
      <c r="E61" s="29">
        <v>0</v>
      </c>
      <c r="F61" s="29">
        <v>0</v>
      </c>
      <c r="G61" s="29">
        <v>225147.64</v>
      </c>
      <c r="H61" s="29">
        <v>0</v>
      </c>
      <c r="I61" s="29">
        <v>0</v>
      </c>
      <c r="J61" s="29">
        <v>0</v>
      </c>
    </row>
    <row r="62" spans="1:10" ht="21" x14ac:dyDescent="0.2">
      <c r="A62" s="27" t="s">
        <v>214</v>
      </c>
      <c r="B62" s="28" t="s">
        <v>215</v>
      </c>
      <c r="C62" s="29">
        <v>0</v>
      </c>
      <c r="D62" s="29">
        <v>203.7</v>
      </c>
      <c r="E62" s="29">
        <v>0</v>
      </c>
      <c r="F62" s="29">
        <v>0</v>
      </c>
      <c r="G62" s="29">
        <v>203.7</v>
      </c>
      <c r="H62" s="29">
        <v>0</v>
      </c>
      <c r="I62" s="29">
        <v>0</v>
      </c>
      <c r="J62" s="29">
        <v>0</v>
      </c>
    </row>
    <row r="63" spans="1:10" ht="21" x14ac:dyDescent="0.2">
      <c r="A63" s="27" t="s">
        <v>216</v>
      </c>
      <c r="B63" s="28" t="s">
        <v>217</v>
      </c>
      <c r="C63" s="29">
        <v>0</v>
      </c>
      <c r="D63" s="29">
        <v>2681</v>
      </c>
      <c r="E63" s="29">
        <v>0</v>
      </c>
      <c r="F63" s="29">
        <v>0</v>
      </c>
      <c r="G63" s="29">
        <v>2681</v>
      </c>
      <c r="H63" s="29">
        <v>0</v>
      </c>
      <c r="I63" s="29">
        <v>0</v>
      </c>
      <c r="J63" s="29">
        <v>0</v>
      </c>
    </row>
    <row r="64" spans="1:10" ht="21" x14ac:dyDescent="0.2">
      <c r="A64" s="27" t="s">
        <v>218</v>
      </c>
      <c r="B64" s="28" t="s">
        <v>219</v>
      </c>
      <c r="C64" s="29">
        <v>0</v>
      </c>
      <c r="D64" s="29">
        <v>180</v>
      </c>
      <c r="E64" s="29">
        <v>0</v>
      </c>
      <c r="F64" s="29">
        <v>0</v>
      </c>
      <c r="G64" s="29">
        <v>180</v>
      </c>
      <c r="H64" s="29">
        <v>0</v>
      </c>
      <c r="I64" s="29">
        <v>0</v>
      </c>
      <c r="J64" s="29">
        <v>0</v>
      </c>
    </row>
    <row r="65" spans="1:10" ht="21" x14ac:dyDescent="0.2">
      <c r="A65" s="27" t="s">
        <v>220</v>
      </c>
      <c r="B65" s="28" t="s">
        <v>221</v>
      </c>
      <c r="C65" s="29">
        <v>0</v>
      </c>
      <c r="D65" s="29">
        <v>780</v>
      </c>
      <c r="E65" s="29">
        <v>0</v>
      </c>
      <c r="F65" s="29">
        <v>0</v>
      </c>
      <c r="G65" s="29">
        <v>780</v>
      </c>
      <c r="H65" s="29">
        <v>0</v>
      </c>
      <c r="I65" s="29">
        <v>0</v>
      </c>
      <c r="J65" s="29">
        <v>0</v>
      </c>
    </row>
    <row r="66" spans="1:10" ht="21" x14ac:dyDescent="0.2">
      <c r="A66" s="27" t="s">
        <v>222</v>
      </c>
      <c r="B66" s="28" t="s">
        <v>223</v>
      </c>
      <c r="C66" s="29">
        <v>0</v>
      </c>
      <c r="D66" s="29">
        <v>790</v>
      </c>
      <c r="E66" s="29">
        <v>0</v>
      </c>
      <c r="F66" s="29">
        <v>0</v>
      </c>
      <c r="G66" s="29">
        <v>790</v>
      </c>
      <c r="H66" s="29">
        <v>0</v>
      </c>
      <c r="I66" s="29">
        <v>0</v>
      </c>
      <c r="J66" s="29">
        <v>0</v>
      </c>
    </row>
    <row r="67" spans="1:10" ht="21" x14ac:dyDescent="0.2">
      <c r="A67" s="27" t="s">
        <v>224</v>
      </c>
      <c r="B67" s="28" t="s">
        <v>225</v>
      </c>
      <c r="C67" s="29">
        <v>0</v>
      </c>
      <c r="D67" s="29">
        <v>611187.5</v>
      </c>
      <c r="E67" s="29">
        <v>0</v>
      </c>
      <c r="F67" s="29">
        <v>0</v>
      </c>
      <c r="G67" s="29">
        <v>611187.5</v>
      </c>
      <c r="H67" s="29">
        <v>0</v>
      </c>
      <c r="I67" s="29">
        <v>0</v>
      </c>
      <c r="J67" s="29">
        <v>0</v>
      </c>
    </row>
    <row r="68" spans="1:10" ht="21" x14ac:dyDescent="0.2">
      <c r="A68" s="27" t="s">
        <v>226</v>
      </c>
      <c r="B68" s="28" t="s">
        <v>227</v>
      </c>
      <c r="C68" s="29">
        <v>0</v>
      </c>
      <c r="D68" s="29">
        <v>1700</v>
      </c>
      <c r="E68" s="29">
        <v>0</v>
      </c>
      <c r="F68" s="29">
        <v>0</v>
      </c>
      <c r="G68" s="29">
        <v>1700</v>
      </c>
      <c r="H68" s="29">
        <v>0</v>
      </c>
      <c r="I68" s="29">
        <v>0</v>
      </c>
      <c r="J68" s="29">
        <v>0</v>
      </c>
    </row>
    <row r="69" spans="1:10" ht="21" x14ac:dyDescent="0.2">
      <c r="A69" s="27" t="s">
        <v>228</v>
      </c>
      <c r="B69" s="28" t="s">
        <v>229</v>
      </c>
      <c r="C69" s="29">
        <v>0</v>
      </c>
      <c r="D69" s="29">
        <v>1820</v>
      </c>
      <c r="E69" s="29">
        <v>0</v>
      </c>
      <c r="F69" s="29">
        <v>0</v>
      </c>
      <c r="G69" s="29">
        <v>1820</v>
      </c>
      <c r="H69" s="29">
        <v>0</v>
      </c>
      <c r="I69" s="29">
        <v>0</v>
      </c>
      <c r="J69" s="29">
        <v>0</v>
      </c>
    </row>
    <row r="70" spans="1:10" ht="21" x14ac:dyDescent="0.2">
      <c r="A70" s="27" t="s">
        <v>230</v>
      </c>
      <c r="B70" s="28" t="s">
        <v>231</v>
      </c>
      <c r="C70" s="29">
        <v>0</v>
      </c>
      <c r="D70" s="29">
        <v>264153.78999999998</v>
      </c>
      <c r="E70" s="29">
        <v>50071.65</v>
      </c>
      <c r="F70" s="29">
        <v>86014.42</v>
      </c>
      <c r="G70" s="29">
        <v>300096.56</v>
      </c>
      <c r="H70" s="29">
        <v>0</v>
      </c>
      <c r="I70" s="29">
        <v>0</v>
      </c>
      <c r="J70" s="29">
        <v>0</v>
      </c>
    </row>
    <row r="71" spans="1:10" ht="21" x14ac:dyDescent="0.2">
      <c r="A71" s="27" t="s">
        <v>232</v>
      </c>
      <c r="B71" s="28" t="s">
        <v>233</v>
      </c>
      <c r="C71" s="29">
        <v>0</v>
      </c>
      <c r="D71" s="29">
        <v>30</v>
      </c>
      <c r="E71" s="29">
        <v>0</v>
      </c>
      <c r="F71" s="29">
        <v>0</v>
      </c>
      <c r="G71" s="29">
        <v>30</v>
      </c>
      <c r="H71" s="29">
        <v>0</v>
      </c>
      <c r="I71" s="29">
        <v>0</v>
      </c>
      <c r="J71" s="29">
        <v>0</v>
      </c>
    </row>
    <row r="72" spans="1:10" ht="21" x14ac:dyDescent="0.2">
      <c r="A72" s="27" t="s">
        <v>234</v>
      </c>
      <c r="B72" s="28" t="s">
        <v>235</v>
      </c>
      <c r="C72" s="29">
        <v>0</v>
      </c>
      <c r="D72" s="29">
        <v>100</v>
      </c>
      <c r="E72" s="29">
        <v>0</v>
      </c>
      <c r="F72" s="29">
        <v>0</v>
      </c>
      <c r="G72" s="29">
        <v>100</v>
      </c>
      <c r="H72" s="29">
        <v>0</v>
      </c>
      <c r="I72" s="29">
        <v>0</v>
      </c>
      <c r="J72" s="29">
        <v>0</v>
      </c>
    </row>
    <row r="73" spans="1:10" ht="21" x14ac:dyDescent="0.2">
      <c r="A73" s="27" t="s">
        <v>236</v>
      </c>
      <c r="B73" s="28" t="s">
        <v>237</v>
      </c>
      <c r="C73" s="29">
        <v>0</v>
      </c>
      <c r="D73" s="29">
        <v>16200</v>
      </c>
      <c r="E73" s="29">
        <v>0</v>
      </c>
      <c r="F73" s="29">
        <v>0</v>
      </c>
      <c r="G73" s="29">
        <v>16200</v>
      </c>
      <c r="H73" s="29">
        <v>0</v>
      </c>
      <c r="I73" s="29">
        <v>0</v>
      </c>
      <c r="J73" s="29">
        <v>0</v>
      </c>
    </row>
    <row r="74" spans="1:10" ht="21" x14ac:dyDescent="0.2">
      <c r="A74" s="27" t="s">
        <v>238</v>
      </c>
      <c r="B74" s="28" t="s">
        <v>239</v>
      </c>
      <c r="C74" s="29">
        <v>0</v>
      </c>
      <c r="D74" s="29">
        <v>11000</v>
      </c>
      <c r="E74" s="29">
        <v>0</v>
      </c>
      <c r="F74" s="29">
        <v>0</v>
      </c>
      <c r="G74" s="29">
        <v>11000</v>
      </c>
      <c r="H74" s="29">
        <v>0</v>
      </c>
      <c r="I74" s="29">
        <v>0</v>
      </c>
      <c r="J74" s="29">
        <v>0</v>
      </c>
    </row>
    <row r="75" spans="1:10" ht="21" x14ac:dyDescent="0.2">
      <c r="A75" s="27" t="s">
        <v>240</v>
      </c>
      <c r="B75" s="28" t="s">
        <v>241</v>
      </c>
      <c r="C75" s="29">
        <v>0</v>
      </c>
      <c r="D75" s="29">
        <v>582</v>
      </c>
      <c r="E75" s="29">
        <v>0</v>
      </c>
      <c r="F75" s="29">
        <v>0</v>
      </c>
      <c r="G75" s="29">
        <v>582</v>
      </c>
      <c r="H75" s="29">
        <v>0</v>
      </c>
      <c r="I75" s="29">
        <v>0</v>
      </c>
      <c r="J75" s="29">
        <v>0</v>
      </c>
    </row>
    <row r="76" spans="1:10" ht="21" x14ac:dyDescent="0.2">
      <c r="A76" s="27" t="s">
        <v>242</v>
      </c>
      <c r="B76" s="28" t="s">
        <v>243</v>
      </c>
      <c r="C76" s="29">
        <v>0</v>
      </c>
      <c r="D76" s="29">
        <v>287</v>
      </c>
      <c r="E76" s="29">
        <v>0</v>
      </c>
      <c r="F76" s="29">
        <v>0</v>
      </c>
      <c r="G76" s="29">
        <v>287</v>
      </c>
      <c r="H76" s="29">
        <v>0</v>
      </c>
      <c r="I76" s="29">
        <v>0</v>
      </c>
      <c r="J76" s="29">
        <v>0</v>
      </c>
    </row>
    <row r="77" spans="1:10" ht="21" x14ac:dyDescent="0.2">
      <c r="A77" s="27" t="s">
        <v>244</v>
      </c>
      <c r="B77" s="28" t="s">
        <v>245</v>
      </c>
      <c r="C77" s="29">
        <v>0</v>
      </c>
      <c r="D77" s="29">
        <v>702144.29</v>
      </c>
      <c r="E77" s="29">
        <v>0</v>
      </c>
      <c r="F77" s="29">
        <v>0</v>
      </c>
      <c r="G77" s="29">
        <v>702144.29</v>
      </c>
      <c r="H77" s="29">
        <v>0</v>
      </c>
      <c r="I77" s="29">
        <v>0</v>
      </c>
      <c r="J77" s="29">
        <v>0</v>
      </c>
    </row>
    <row r="78" spans="1:10" ht="21" x14ac:dyDescent="0.2">
      <c r="A78" s="27" t="s">
        <v>246</v>
      </c>
      <c r="B78" s="28" t="s">
        <v>247</v>
      </c>
      <c r="C78" s="29">
        <v>0</v>
      </c>
      <c r="D78" s="29">
        <v>9731435.9499999993</v>
      </c>
      <c r="E78" s="29">
        <v>0</v>
      </c>
      <c r="F78" s="29">
        <v>0</v>
      </c>
      <c r="G78" s="29">
        <v>9731435.9499999993</v>
      </c>
      <c r="H78" s="29">
        <v>0</v>
      </c>
      <c r="I78" s="29">
        <v>0</v>
      </c>
      <c r="J78" s="29">
        <v>0</v>
      </c>
    </row>
    <row r="79" spans="1:10" ht="21" x14ac:dyDescent="0.2">
      <c r="A79" s="27" t="s">
        <v>248</v>
      </c>
      <c r="B79" s="28" t="s">
        <v>249</v>
      </c>
      <c r="C79" s="29">
        <v>0</v>
      </c>
      <c r="D79" s="29">
        <v>4141872.31</v>
      </c>
      <c r="E79" s="29">
        <v>0</v>
      </c>
      <c r="F79" s="29">
        <v>0</v>
      </c>
      <c r="G79" s="29">
        <v>4141872.31</v>
      </c>
      <c r="H79" s="29">
        <v>0</v>
      </c>
      <c r="I79" s="29">
        <v>0</v>
      </c>
      <c r="J79" s="29">
        <v>0</v>
      </c>
    </row>
    <row r="80" spans="1:10" ht="21" x14ac:dyDescent="0.2">
      <c r="A80" s="27" t="s">
        <v>250</v>
      </c>
      <c r="B80" s="28" t="s">
        <v>251</v>
      </c>
      <c r="C80" s="29">
        <v>0</v>
      </c>
      <c r="D80" s="29">
        <v>402203.17</v>
      </c>
      <c r="E80" s="29">
        <v>0</v>
      </c>
      <c r="F80" s="29">
        <v>0</v>
      </c>
      <c r="G80" s="29">
        <v>402203.17</v>
      </c>
      <c r="H80" s="29">
        <v>0</v>
      </c>
      <c r="I80" s="29">
        <v>0</v>
      </c>
      <c r="J80" s="29">
        <v>0</v>
      </c>
    </row>
    <row r="81" spans="1:10" ht="21" x14ac:dyDescent="0.2">
      <c r="A81" s="27" t="s">
        <v>252</v>
      </c>
      <c r="B81" s="28" t="s">
        <v>253</v>
      </c>
      <c r="C81" s="29">
        <v>0</v>
      </c>
      <c r="D81" s="29">
        <v>3165625.19</v>
      </c>
      <c r="E81" s="29">
        <v>0</v>
      </c>
      <c r="F81" s="29">
        <v>0</v>
      </c>
      <c r="G81" s="29">
        <v>3165625.19</v>
      </c>
      <c r="H81" s="29">
        <v>0</v>
      </c>
      <c r="I81" s="29">
        <v>0</v>
      </c>
      <c r="J81" s="29">
        <v>0</v>
      </c>
    </row>
    <row r="82" spans="1:10" ht="21" x14ac:dyDescent="0.2">
      <c r="A82" s="27" t="s">
        <v>254</v>
      </c>
      <c r="B82" s="28" t="s">
        <v>255</v>
      </c>
      <c r="C82" s="29">
        <v>0</v>
      </c>
      <c r="D82" s="29">
        <v>42827.48</v>
      </c>
      <c r="E82" s="29">
        <v>0</v>
      </c>
      <c r="F82" s="29">
        <v>0</v>
      </c>
      <c r="G82" s="29">
        <v>42827.48</v>
      </c>
      <c r="H82" s="29">
        <v>0</v>
      </c>
      <c r="I82" s="29">
        <v>0</v>
      </c>
      <c r="J82" s="29">
        <v>0</v>
      </c>
    </row>
    <row r="83" spans="1:10" ht="21" x14ac:dyDescent="0.2">
      <c r="A83" s="27" t="s">
        <v>256</v>
      </c>
      <c r="B83" s="28" t="s">
        <v>257</v>
      </c>
      <c r="C83" s="29">
        <v>0</v>
      </c>
      <c r="D83" s="29">
        <v>46392.78</v>
      </c>
      <c r="E83" s="29">
        <v>0</v>
      </c>
      <c r="F83" s="29">
        <v>0</v>
      </c>
      <c r="G83" s="29">
        <v>46392.78</v>
      </c>
      <c r="H83" s="29">
        <v>0</v>
      </c>
      <c r="I83" s="29">
        <v>0</v>
      </c>
      <c r="J83" s="29">
        <v>0</v>
      </c>
    </row>
    <row r="84" spans="1:10" ht="21" x14ac:dyDescent="0.2">
      <c r="A84" s="27" t="s">
        <v>258</v>
      </c>
      <c r="B84" s="28" t="s">
        <v>259</v>
      </c>
      <c r="C84" s="29">
        <v>0</v>
      </c>
      <c r="D84" s="29">
        <v>2925928</v>
      </c>
      <c r="E84" s="29">
        <v>0</v>
      </c>
      <c r="F84" s="29">
        <v>0</v>
      </c>
      <c r="G84" s="29">
        <v>2925928</v>
      </c>
      <c r="H84" s="29">
        <v>0</v>
      </c>
      <c r="I84" s="29">
        <v>0</v>
      </c>
      <c r="J84" s="29">
        <v>0</v>
      </c>
    </row>
    <row r="85" spans="1:10" ht="21" x14ac:dyDescent="0.2">
      <c r="A85" s="27" t="s">
        <v>260</v>
      </c>
      <c r="B85" s="28" t="s">
        <v>261</v>
      </c>
      <c r="C85" s="29">
        <v>0</v>
      </c>
      <c r="D85" s="29">
        <v>2030</v>
      </c>
      <c r="E85" s="29">
        <v>0</v>
      </c>
      <c r="F85" s="29">
        <v>0</v>
      </c>
      <c r="G85" s="29">
        <v>2030</v>
      </c>
      <c r="H85" s="29">
        <v>0</v>
      </c>
      <c r="I85" s="29">
        <v>0</v>
      </c>
      <c r="J85" s="29">
        <v>0</v>
      </c>
    </row>
    <row r="86" spans="1:10" ht="21" x14ac:dyDescent="0.2">
      <c r="A86" s="27" t="s">
        <v>262</v>
      </c>
      <c r="B86" s="28" t="s">
        <v>263</v>
      </c>
      <c r="C86" s="29">
        <v>0</v>
      </c>
      <c r="D86" s="29">
        <v>13010710</v>
      </c>
      <c r="E86" s="29">
        <v>0</v>
      </c>
      <c r="F86" s="29">
        <v>0</v>
      </c>
      <c r="G86" s="29">
        <v>13010710</v>
      </c>
      <c r="H86" s="29">
        <v>0</v>
      </c>
      <c r="I86" s="29">
        <v>0</v>
      </c>
      <c r="J86" s="29">
        <v>0</v>
      </c>
    </row>
    <row r="87" spans="1:10" ht="21" x14ac:dyDescent="0.2">
      <c r="A87" s="27" t="s">
        <v>264</v>
      </c>
      <c r="B87" s="28" t="s">
        <v>265</v>
      </c>
      <c r="C87" s="29">
        <v>0</v>
      </c>
      <c r="D87" s="29">
        <v>261078</v>
      </c>
      <c r="E87" s="29">
        <v>0</v>
      </c>
      <c r="F87" s="29">
        <v>0</v>
      </c>
      <c r="G87" s="29">
        <v>261078</v>
      </c>
      <c r="H87" s="29">
        <v>0</v>
      </c>
      <c r="I87" s="29">
        <v>0</v>
      </c>
      <c r="J87" s="29">
        <v>0</v>
      </c>
    </row>
    <row r="88" spans="1:10" ht="21" x14ac:dyDescent="0.2">
      <c r="A88" s="27" t="s">
        <v>266</v>
      </c>
      <c r="B88" s="28" t="s">
        <v>267</v>
      </c>
      <c r="C88" s="29">
        <v>0</v>
      </c>
      <c r="D88" s="29">
        <v>452468.8</v>
      </c>
      <c r="E88" s="29">
        <v>0</v>
      </c>
      <c r="F88" s="29">
        <v>0</v>
      </c>
      <c r="G88" s="29">
        <v>452468.8</v>
      </c>
      <c r="H88" s="29">
        <v>0</v>
      </c>
      <c r="I88" s="29">
        <v>0</v>
      </c>
      <c r="J88" s="29">
        <v>0</v>
      </c>
    </row>
    <row r="89" spans="1:10" ht="21" x14ac:dyDescent="0.2">
      <c r="A89" s="27" t="s">
        <v>268</v>
      </c>
      <c r="B89" s="28" t="s">
        <v>269</v>
      </c>
      <c r="C89" s="29">
        <v>5847728.3300000001</v>
      </c>
      <c r="D89" s="29">
        <v>0</v>
      </c>
      <c r="E89" s="29">
        <v>0</v>
      </c>
      <c r="F89" s="29">
        <v>0</v>
      </c>
      <c r="G89" s="29">
        <v>0</v>
      </c>
      <c r="H89" s="29">
        <v>5847728.3300000001</v>
      </c>
      <c r="I89" s="29">
        <v>0</v>
      </c>
      <c r="J89" s="29">
        <v>0</v>
      </c>
    </row>
    <row r="90" spans="1:10" ht="21" x14ac:dyDescent="0.2">
      <c r="A90" s="27" t="s">
        <v>270</v>
      </c>
      <c r="B90" s="28" t="s">
        <v>271</v>
      </c>
      <c r="C90" s="29">
        <v>173419.35</v>
      </c>
      <c r="D90" s="29">
        <v>0</v>
      </c>
      <c r="E90" s="29">
        <v>0</v>
      </c>
      <c r="F90" s="29">
        <v>0</v>
      </c>
      <c r="G90" s="29">
        <v>0</v>
      </c>
      <c r="H90" s="29">
        <v>173419.35</v>
      </c>
      <c r="I90" s="29">
        <v>0</v>
      </c>
      <c r="J90" s="29">
        <v>0</v>
      </c>
    </row>
    <row r="91" spans="1:10" ht="21" x14ac:dyDescent="0.2">
      <c r="A91" s="27" t="s">
        <v>272</v>
      </c>
      <c r="B91" s="28" t="s">
        <v>273</v>
      </c>
      <c r="C91" s="29">
        <v>1712694.19</v>
      </c>
      <c r="D91" s="29">
        <v>0</v>
      </c>
      <c r="E91" s="29">
        <v>0</v>
      </c>
      <c r="F91" s="29">
        <v>0</v>
      </c>
      <c r="G91" s="29">
        <v>0</v>
      </c>
      <c r="H91" s="29">
        <v>1712694.19</v>
      </c>
      <c r="I91" s="29">
        <v>0</v>
      </c>
      <c r="J91" s="29">
        <v>0</v>
      </c>
    </row>
    <row r="92" spans="1:10" ht="21" x14ac:dyDescent="0.2">
      <c r="A92" s="27" t="s">
        <v>274</v>
      </c>
      <c r="B92" s="28" t="s">
        <v>275</v>
      </c>
      <c r="C92" s="29">
        <v>1606618.06</v>
      </c>
      <c r="D92" s="29">
        <v>0</v>
      </c>
      <c r="E92" s="29">
        <v>0</v>
      </c>
      <c r="F92" s="29">
        <v>0</v>
      </c>
      <c r="G92" s="29">
        <v>0</v>
      </c>
      <c r="H92" s="29">
        <v>1606618.06</v>
      </c>
      <c r="I92" s="29">
        <v>0</v>
      </c>
      <c r="J92" s="29">
        <v>0</v>
      </c>
    </row>
    <row r="93" spans="1:10" ht="21" x14ac:dyDescent="0.2">
      <c r="A93" s="27" t="s">
        <v>276</v>
      </c>
      <c r="B93" s="28" t="s">
        <v>277</v>
      </c>
      <c r="C93" s="29">
        <v>77903</v>
      </c>
      <c r="D93" s="29">
        <v>0</v>
      </c>
      <c r="E93" s="29">
        <v>0</v>
      </c>
      <c r="F93" s="29">
        <v>0</v>
      </c>
      <c r="G93" s="29">
        <v>0</v>
      </c>
      <c r="H93" s="29">
        <v>77903</v>
      </c>
      <c r="I93" s="29">
        <v>0</v>
      </c>
      <c r="J93" s="29">
        <v>0</v>
      </c>
    </row>
    <row r="94" spans="1:10" ht="21" x14ac:dyDescent="0.2">
      <c r="A94" s="27" t="s">
        <v>278</v>
      </c>
      <c r="B94" s="28" t="s">
        <v>279</v>
      </c>
      <c r="C94" s="29">
        <v>48000</v>
      </c>
      <c r="D94" s="29">
        <v>0</v>
      </c>
      <c r="E94" s="29">
        <v>0</v>
      </c>
      <c r="F94" s="29">
        <v>0</v>
      </c>
      <c r="G94" s="29">
        <v>0</v>
      </c>
      <c r="H94" s="29">
        <v>48000</v>
      </c>
      <c r="I94" s="29">
        <v>0</v>
      </c>
      <c r="J94" s="29">
        <v>0</v>
      </c>
    </row>
    <row r="95" spans="1:10" ht="21" x14ac:dyDescent="0.2">
      <c r="A95" s="27" t="s">
        <v>280</v>
      </c>
      <c r="B95" s="28" t="s">
        <v>281</v>
      </c>
      <c r="C95" s="29">
        <v>5419.35</v>
      </c>
      <c r="D95" s="29">
        <v>0</v>
      </c>
      <c r="E95" s="29">
        <v>0</v>
      </c>
      <c r="F95" s="29">
        <v>0</v>
      </c>
      <c r="G95" s="29">
        <v>0</v>
      </c>
      <c r="H95" s="29">
        <v>5419.35</v>
      </c>
      <c r="I95" s="29">
        <v>0</v>
      </c>
      <c r="J95" s="29">
        <v>0</v>
      </c>
    </row>
    <row r="96" spans="1:10" ht="21" x14ac:dyDescent="0.2">
      <c r="A96" s="27" t="s">
        <v>282</v>
      </c>
      <c r="B96" s="28" t="s">
        <v>283</v>
      </c>
      <c r="C96" s="29">
        <v>1877</v>
      </c>
      <c r="D96" s="29">
        <v>0</v>
      </c>
      <c r="E96" s="29">
        <v>0</v>
      </c>
      <c r="F96" s="29">
        <v>0</v>
      </c>
      <c r="G96" s="29">
        <v>0</v>
      </c>
      <c r="H96" s="29">
        <v>1877</v>
      </c>
      <c r="I96" s="29">
        <v>0</v>
      </c>
      <c r="J96" s="29">
        <v>0</v>
      </c>
    </row>
    <row r="97" spans="1:10" ht="21" x14ac:dyDescent="0.2">
      <c r="A97" s="27" t="s">
        <v>284</v>
      </c>
      <c r="B97" s="28" t="s">
        <v>285</v>
      </c>
      <c r="C97" s="29">
        <v>88920</v>
      </c>
      <c r="D97" s="29">
        <v>0</v>
      </c>
      <c r="E97" s="29">
        <v>0</v>
      </c>
      <c r="F97" s="29">
        <v>0</v>
      </c>
      <c r="G97" s="29">
        <v>0</v>
      </c>
      <c r="H97" s="29">
        <v>88920</v>
      </c>
      <c r="I97" s="29">
        <v>0</v>
      </c>
      <c r="J97" s="29">
        <v>0</v>
      </c>
    </row>
    <row r="98" spans="1:10" ht="21" x14ac:dyDescent="0.2">
      <c r="A98" s="27" t="s">
        <v>286</v>
      </c>
      <c r="B98" s="28" t="s">
        <v>287</v>
      </c>
      <c r="C98" s="29">
        <v>880768.8</v>
      </c>
      <c r="D98" s="29">
        <v>0</v>
      </c>
      <c r="E98" s="29">
        <v>0</v>
      </c>
      <c r="F98" s="29">
        <v>0</v>
      </c>
      <c r="G98" s="29">
        <v>0</v>
      </c>
      <c r="H98" s="29">
        <v>880768.8</v>
      </c>
      <c r="I98" s="29">
        <v>0</v>
      </c>
      <c r="J98" s="29">
        <v>0</v>
      </c>
    </row>
    <row r="99" spans="1:10" ht="21" x14ac:dyDescent="0.2">
      <c r="A99" s="27" t="s">
        <v>288</v>
      </c>
      <c r="B99" s="28" t="s">
        <v>289</v>
      </c>
      <c r="C99" s="29">
        <v>25000</v>
      </c>
      <c r="D99" s="29">
        <v>0</v>
      </c>
      <c r="E99" s="29">
        <v>0</v>
      </c>
      <c r="F99" s="29">
        <v>0</v>
      </c>
      <c r="G99" s="29">
        <v>0</v>
      </c>
      <c r="H99" s="29">
        <v>25000</v>
      </c>
      <c r="I99" s="29">
        <v>0</v>
      </c>
      <c r="J99" s="29">
        <v>0</v>
      </c>
    </row>
    <row r="100" spans="1:10" ht="21" x14ac:dyDescent="0.2">
      <c r="A100" s="27" t="s">
        <v>290</v>
      </c>
      <c r="B100" s="28" t="s">
        <v>291</v>
      </c>
      <c r="C100" s="29">
        <v>127400</v>
      </c>
      <c r="D100" s="29">
        <v>0</v>
      </c>
      <c r="E100" s="29">
        <v>0</v>
      </c>
      <c r="F100" s="29">
        <v>0</v>
      </c>
      <c r="G100" s="29">
        <v>0</v>
      </c>
      <c r="H100" s="29">
        <v>127400</v>
      </c>
      <c r="I100" s="29">
        <v>0</v>
      </c>
      <c r="J100" s="29">
        <v>0</v>
      </c>
    </row>
    <row r="101" spans="1:10" ht="21" x14ac:dyDescent="0.2">
      <c r="A101" s="27" t="s">
        <v>292</v>
      </c>
      <c r="B101" s="28" t="s">
        <v>293</v>
      </c>
      <c r="C101" s="29">
        <v>112471.2</v>
      </c>
      <c r="D101" s="29">
        <v>0</v>
      </c>
      <c r="E101" s="29">
        <v>0</v>
      </c>
      <c r="F101" s="29">
        <v>0</v>
      </c>
      <c r="G101" s="29">
        <v>0</v>
      </c>
      <c r="H101" s="29">
        <v>112471.2</v>
      </c>
      <c r="I101" s="29">
        <v>0</v>
      </c>
      <c r="J101" s="29">
        <v>0</v>
      </c>
    </row>
    <row r="102" spans="1:10" ht="21" x14ac:dyDescent="0.2">
      <c r="A102" s="27" t="s">
        <v>294</v>
      </c>
      <c r="B102" s="28" t="s">
        <v>295</v>
      </c>
      <c r="C102" s="29">
        <v>7920</v>
      </c>
      <c r="D102" s="29">
        <v>0</v>
      </c>
      <c r="E102" s="29">
        <v>0</v>
      </c>
      <c r="F102" s="29">
        <v>0</v>
      </c>
      <c r="G102" s="29">
        <v>0</v>
      </c>
      <c r="H102" s="29">
        <v>7920</v>
      </c>
      <c r="I102" s="29">
        <v>0</v>
      </c>
      <c r="J102" s="29">
        <v>0</v>
      </c>
    </row>
    <row r="103" spans="1:10" ht="21" x14ac:dyDescent="0.2">
      <c r="A103" s="27" t="s">
        <v>296</v>
      </c>
      <c r="B103" s="28" t="s">
        <v>297</v>
      </c>
      <c r="C103" s="29">
        <v>37780</v>
      </c>
      <c r="D103" s="29">
        <v>0</v>
      </c>
      <c r="E103" s="29">
        <v>0</v>
      </c>
      <c r="F103" s="29">
        <v>0</v>
      </c>
      <c r="G103" s="29">
        <v>0</v>
      </c>
      <c r="H103" s="29">
        <v>37780</v>
      </c>
      <c r="I103" s="29">
        <v>0</v>
      </c>
      <c r="J103" s="29">
        <v>0</v>
      </c>
    </row>
    <row r="104" spans="1:10" ht="21" x14ac:dyDescent="0.2">
      <c r="A104" s="27" t="s">
        <v>298</v>
      </c>
      <c r="B104" s="28" t="s">
        <v>299</v>
      </c>
      <c r="C104" s="29">
        <v>13332</v>
      </c>
      <c r="D104" s="29">
        <v>0</v>
      </c>
      <c r="E104" s="29">
        <v>0</v>
      </c>
      <c r="F104" s="29">
        <v>0</v>
      </c>
      <c r="G104" s="29">
        <v>0</v>
      </c>
      <c r="H104" s="29">
        <v>13332</v>
      </c>
      <c r="I104" s="29">
        <v>0</v>
      </c>
      <c r="J104" s="29">
        <v>0</v>
      </c>
    </row>
    <row r="105" spans="1:10" ht="21" x14ac:dyDescent="0.2">
      <c r="A105" s="27" t="s">
        <v>300</v>
      </c>
      <c r="B105" s="28" t="s">
        <v>301</v>
      </c>
      <c r="C105" s="29">
        <v>688799</v>
      </c>
      <c r="D105" s="29">
        <v>0</v>
      </c>
      <c r="E105" s="29">
        <v>473828</v>
      </c>
      <c r="F105" s="29">
        <v>216864</v>
      </c>
      <c r="G105" s="29">
        <v>0</v>
      </c>
      <c r="H105" s="29">
        <v>945763</v>
      </c>
      <c r="I105" s="29">
        <v>0</v>
      </c>
      <c r="J105" s="29">
        <v>0</v>
      </c>
    </row>
    <row r="106" spans="1:10" ht="21" x14ac:dyDescent="0.2">
      <c r="A106" s="27" t="s">
        <v>302</v>
      </c>
      <c r="B106" s="28" t="s">
        <v>303</v>
      </c>
      <c r="C106" s="29">
        <v>99078.22</v>
      </c>
      <c r="D106" s="29">
        <v>0</v>
      </c>
      <c r="E106" s="29">
        <v>0</v>
      </c>
      <c r="F106" s="29">
        <v>0</v>
      </c>
      <c r="G106" s="29">
        <v>0</v>
      </c>
      <c r="H106" s="29">
        <v>99078.22</v>
      </c>
      <c r="I106" s="29">
        <v>0</v>
      </c>
      <c r="J106" s="29">
        <v>0</v>
      </c>
    </row>
    <row r="107" spans="1:10" ht="21" x14ac:dyDescent="0.2">
      <c r="A107" s="27" t="s">
        <v>304</v>
      </c>
      <c r="B107" s="28" t="s">
        <v>305</v>
      </c>
      <c r="C107" s="29">
        <v>188239</v>
      </c>
      <c r="D107" s="29">
        <v>0</v>
      </c>
      <c r="E107" s="29">
        <v>0</v>
      </c>
      <c r="F107" s="29">
        <v>0</v>
      </c>
      <c r="G107" s="29">
        <v>0</v>
      </c>
      <c r="H107" s="29">
        <v>188239</v>
      </c>
      <c r="I107" s="29">
        <v>0</v>
      </c>
      <c r="J107" s="29">
        <v>0</v>
      </c>
    </row>
    <row r="108" spans="1:10" ht="21" x14ac:dyDescent="0.2">
      <c r="A108" s="27" t="s">
        <v>306</v>
      </c>
      <c r="B108" s="28" t="s">
        <v>307</v>
      </c>
      <c r="C108" s="29">
        <v>148666</v>
      </c>
      <c r="D108" s="29">
        <v>0</v>
      </c>
      <c r="E108" s="29">
        <v>0</v>
      </c>
      <c r="F108" s="29">
        <v>1902.28</v>
      </c>
      <c r="G108" s="29">
        <v>0</v>
      </c>
      <c r="H108" s="29">
        <v>146763.72</v>
      </c>
      <c r="I108" s="29">
        <v>0</v>
      </c>
      <c r="J108" s="29">
        <v>0</v>
      </c>
    </row>
    <row r="109" spans="1:10" ht="21" x14ac:dyDescent="0.2">
      <c r="A109" s="27" t="s">
        <v>308</v>
      </c>
      <c r="B109" s="28" t="s">
        <v>309</v>
      </c>
      <c r="C109" s="29">
        <v>33600</v>
      </c>
      <c r="D109" s="29">
        <v>0</v>
      </c>
      <c r="E109" s="29">
        <v>0</v>
      </c>
      <c r="F109" s="29">
        <v>0</v>
      </c>
      <c r="G109" s="29">
        <v>0</v>
      </c>
      <c r="H109" s="29">
        <v>33600</v>
      </c>
      <c r="I109" s="29">
        <v>0</v>
      </c>
      <c r="J109" s="29">
        <v>0</v>
      </c>
    </row>
    <row r="110" spans="1:10" ht="21" x14ac:dyDescent="0.2">
      <c r="A110" s="27" t="s">
        <v>310</v>
      </c>
      <c r="B110" s="28" t="s">
        <v>311</v>
      </c>
      <c r="C110" s="29">
        <v>188997.1</v>
      </c>
      <c r="D110" s="29">
        <v>0</v>
      </c>
      <c r="E110" s="29">
        <v>0</v>
      </c>
      <c r="F110" s="29">
        <v>0</v>
      </c>
      <c r="G110" s="29">
        <v>0</v>
      </c>
      <c r="H110" s="29">
        <v>188997.1</v>
      </c>
      <c r="I110" s="29">
        <v>0</v>
      </c>
      <c r="J110" s="29">
        <v>0</v>
      </c>
    </row>
    <row r="111" spans="1:10" ht="21" x14ac:dyDescent="0.2">
      <c r="A111" s="27" t="s">
        <v>312</v>
      </c>
      <c r="B111" s="28" t="s">
        <v>313</v>
      </c>
      <c r="C111" s="29">
        <v>7824.39</v>
      </c>
      <c r="D111" s="29">
        <v>0</v>
      </c>
      <c r="E111" s="29">
        <v>599.20000000000005</v>
      </c>
      <c r="F111" s="29">
        <v>643.61</v>
      </c>
      <c r="G111" s="29">
        <v>0</v>
      </c>
      <c r="H111" s="29">
        <v>7779.98</v>
      </c>
      <c r="I111" s="29">
        <v>0</v>
      </c>
      <c r="J111" s="29">
        <v>0</v>
      </c>
    </row>
    <row r="112" spans="1:10" ht="21" x14ac:dyDescent="0.2">
      <c r="A112" s="27" t="s">
        <v>314</v>
      </c>
      <c r="B112" s="28" t="s">
        <v>315</v>
      </c>
      <c r="C112" s="29">
        <v>5486.24</v>
      </c>
      <c r="D112" s="29">
        <v>0</v>
      </c>
      <c r="E112" s="29">
        <v>429.23</v>
      </c>
      <c r="F112" s="29">
        <v>377.39</v>
      </c>
      <c r="G112" s="29">
        <v>0</v>
      </c>
      <c r="H112" s="29">
        <v>5538.08</v>
      </c>
      <c r="I112" s="29">
        <v>0</v>
      </c>
      <c r="J112" s="29">
        <v>0</v>
      </c>
    </row>
    <row r="113" spans="1:10" ht="21" x14ac:dyDescent="0.2">
      <c r="A113" s="27" t="s">
        <v>316</v>
      </c>
      <c r="B113" s="28" t="s">
        <v>317</v>
      </c>
      <c r="C113" s="29">
        <v>42908</v>
      </c>
      <c r="D113" s="29">
        <v>0</v>
      </c>
      <c r="E113" s="29">
        <v>1284</v>
      </c>
      <c r="F113" s="29">
        <v>3920.99</v>
      </c>
      <c r="G113" s="29">
        <v>0</v>
      </c>
      <c r="H113" s="29">
        <v>40271.01</v>
      </c>
      <c r="I113" s="29">
        <v>0</v>
      </c>
      <c r="J113" s="29">
        <v>0</v>
      </c>
    </row>
    <row r="114" spans="1:10" ht="21" x14ac:dyDescent="0.2">
      <c r="A114" s="27" t="s">
        <v>318</v>
      </c>
      <c r="B114" s="28" t="s">
        <v>319</v>
      </c>
      <c r="C114" s="29">
        <v>9287.65</v>
      </c>
      <c r="D114" s="29">
        <v>0</v>
      </c>
      <c r="E114" s="29">
        <v>0</v>
      </c>
      <c r="F114" s="29">
        <v>0</v>
      </c>
      <c r="G114" s="29">
        <v>0</v>
      </c>
      <c r="H114" s="29">
        <v>9287.65</v>
      </c>
      <c r="I114" s="29">
        <v>0</v>
      </c>
      <c r="J114" s="29">
        <v>0</v>
      </c>
    </row>
    <row r="115" spans="1:10" ht="21" x14ac:dyDescent="0.2">
      <c r="A115" s="27" t="s">
        <v>320</v>
      </c>
      <c r="B115" s="28" t="s">
        <v>321</v>
      </c>
      <c r="C115" s="29">
        <v>36400</v>
      </c>
      <c r="D115" s="29">
        <v>0</v>
      </c>
      <c r="E115" s="29">
        <v>0</v>
      </c>
      <c r="F115" s="29">
        <v>0</v>
      </c>
      <c r="G115" s="29">
        <v>0</v>
      </c>
      <c r="H115" s="29">
        <v>36400</v>
      </c>
      <c r="I115" s="29">
        <v>0</v>
      </c>
      <c r="J115" s="29">
        <v>0</v>
      </c>
    </row>
    <row r="116" spans="1:10" ht="21" x14ac:dyDescent="0.2">
      <c r="A116" s="27" t="s">
        <v>322</v>
      </c>
      <c r="B116" s="28" t="s">
        <v>323</v>
      </c>
      <c r="C116" s="29">
        <v>9990</v>
      </c>
      <c r="D116" s="29">
        <v>0</v>
      </c>
      <c r="E116" s="29">
        <v>0</v>
      </c>
      <c r="F116" s="29">
        <v>0</v>
      </c>
      <c r="G116" s="29">
        <v>0</v>
      </c>
      <c r="H116" s="29">
        <v>9990</v>
      </c>
      <c r="I116" s="29">
        <v>0</v>
      </c>
      <c r="J116" s="29">
        <v>0</v>
      </c>
    </row>
    <row r="117" spans="1:10" ht="21" x14ac:dyDescent="0.2">
      <c r="A117" s="27" t="s">
        <v>324</v>
      </c>
      <c r="B117" s="28" t="s">
        <v>325</v>
      </c>
      <c r="C117" s="29">
        <v>37402.6</v>
      </c>
      <c r="D117" s="29">
        <v>0</v>
      </c>
      <c r="E117" s="29">
        <v>0</v>
      </c>
      <c r="F117" s="29">
        <v>0</v>
      </c>
      <c r="G117" s="29">
        <v>0</v>
      </c>
      <c r="H117" s="29">
        <v>37402.6</v>
      </c>
      <c r="I117" s="29">
        <v>0</v>
      </c>
      <c r="J117" s="29">
        <v>0</v>
      </c>
    </row>
    <row r="118" spans="1:10" ht="21" x14ac:dyDescent="0.2">
      <c r="A118" s="27" t="s">
        <v>326</v>
      </c>
      <c r="B118" s="28" t="s">
        <v>327</v>
      </c>
      <c r="C118" s="29">
        <v>10000</v>
      </c>
      <c r="D118" s="29">
        <v>0</v>
      </c>
      <c r="E118" s="29">
        <v>0</v>
      </c>
      <c r="F118" s="29">
        <v>0</v>
      </c>
      <c r="G118" s="29">
        <v>0</v>
      </c>
      <c r="H118" s="29">
        <v>10000</v>
      </c>
      <c r="I118" s="29">
        <v>0</v>
      </c>
      <c r="J118" s="29">
        <v>0</v>
      </c>
    </row>
    <row r="119" spans="1:10" ht="21" x14ac:dyDescent="0.2">
      <c r="A119" s="27" t="s">
        <v>328</v>
      </c>
      <c r="B119" s="28" t="s">
        <v>329</v>
      </c>
      <c r="C119" s="29">
        <v>9729.2999999999993</v>
      </c>
      <c r="D119" s="29">
        <v>0</v>
      </c>
      <c r="E119" s="29">
        <v>0</v>
      </c>
      <c r="F119" s="29">
        <v>0</v>
      </c>
      <c r="G119" s="29">
        <v>0</v>
      </c>
      <c r="H119" s="29">
        <v>9729.2999999999993</v>
      </c>
      <c r="I119" s="29">
        <v>0</v>
      </c>
      <c r="J119" s="29">
        <v>0</v>
      </c>
    </row>
    <row r="120" spans="1:10" ht="21" x14ac:dyDescent="0.2">
      <c r="A120" s="27" t="s">
        <v>330</v>
      </c>
      <c r="B120" s="28" t="s">
        <v>331</v>
      </c>
      <c r="C120" s="29">
        <v>19660</v>
      </c>
      <c r="D120" s="29">
        <v>0</v>
      </c>
      <c r="E120" s="29">
        <v>0</v>
      </c>
      <c r="F120" s="29">
        <v>0</v>
      </c>
      <c r="G120" s="29">
        <v>0</v>
      </c>
      <c r="H120" s="29">
        <v>19660</v>
      </c>
      <c r="I120" s="29">
        <v>0</v>
      </c>
      <c r="J120" s="29">
        <v>0</v>
      </c>
    </row>
    <row r="121" spans="1:10" ht="21" x14ac:dyDescent="0.2">
      <c r="A121" s="27" t="s">
        <v>332</v>
      </c>
      <c r="B121" s="28" t="s">
        <v>333</v>
      </c>
      <c r="C121" s="29">
        <v>185690</v>
      </c>
      <c r="D121" s="29">
        <v>0</v>
      </c>
      <c r="E121" s="29">
        <v>0</v>
      </c>
      <c r="F121" s="29">
        <v>0</v>
      </c>
      <c r="G121" s="29">
        <v>0</v>
      </c>
      <c r="H121" s="29">
        <v>185690</v>
      </c>
      <c r="I121" s="29">
        <v>0</v>
      </c>
      <c r="J121" s="29">
        <v>0</v>
      </c>
    </row>
    <row r="122" spans="1:10" ht="21" x14ac:dyDescent="0.2">
      <c r="A122" s="27" t="s">
        <v>334</v>
      </c>
      <c r="B122" s="28" t="s">
        <v>335</v>
      </c>
      <c r="C122" s="29">
        <v>142943.18</v>
      </c>
      <c r="D122" s="29">
        <v>0</v>
      </c>
      <c r="E122" s="29">
        <v>0</v>
      </c>
      <c r="F122" s="29">
        <v>0</v>
      </c>
      <c r="G122" s="29">
        <v>0</v>
      </c>
      <c r="H122" s="29">
        <v>142943.18</v>
      </c>
      <c r="I122" s="29">
        <v>0</v>
      </c>
      <c r="J122" s="29">
        <v>0</v>
      </c>
    </row>
    <row r="123" spans="1:10" ht="21" x14ac:dyDescent="0.2">
      <c r="A123" s="27" t="s">
        <v>336</v>
      </c>
      <c r="B123" s="28" t="s">
        <v>337</v>
      </c>
      <c r="C123" s="29">
        <v>7416</v>
      </c>
      <c r="D123" s="29">
        <v>0</v>
      </c>
      <c r="E123" s="29">
        <v>0</v>
      </c>
      <c r="F123" s="29">
        <v>0</v>
      </c>
      <c r="G123" s="29">
        <v>0</v>
      </c>
      <c r="H123" s="29">
        <v>7416</v>
      </c>
      <c r="I123" s="29">
        <v>0</v>
      </c>
      <c r="J123" s="29">
        <v>0</v>
      </c>
    </row>
    <row r="124" spans="1:10" ht="21" x14ac:dyDescent="0.2">
      <c r="A124" s="27" t="s">
        <v>338</v>
      </c>
      <c r="B124" s="28" t="s">
        <v>339</v>
      </c>
      <c r="C124" s="29">
        <v>26277.02</v>
      </c>
      <c r="D124" s="29">
        <v>0</v>
      </c>
      <c r="E124" s="29">
        <v>0</v>
      </c>
      <c r="F124" s="29">
        <v>0</v>
      </c>
      <c r="G124" s="29">
        <v>0</v>
      </c>
      <c r="H124" s="29">
        <v>26277.02</v>
      </c>
      <c r="I124" s="29">
        <v>0</v>
      </c>
      <c r="J124" s="29">
        <v>0</v>
      </c>
    </row>
    <row r="125" spans="1:10" ht="21" x14ac:dyDescent="0.2">
      <c r="A125" s="27" t="s">
        <v>340</v>
      </c>
      <c r="B125" s="28" t="s">
        <v>341</v>
      </c>
      <c r="C125" s="29">
        <v>20687.5</v>
      </c>
      <c r="D125" s="29">
        <v>0</v>
      </c>
      <c r="E125" s="29">
        <v>0</v>
      </c>
      <c r="F125" s="29">
        <v>0</v>
      </c>
      <c r="G125" s="29">
        <v>0</v>
      </c>
      <c r="H125" s="29">
        <v>20687.5</v>
      </c>
      <c r="I125" s="29">
        <v>0</v>
      </c>
      <c r="J125" s="29">
        <v>0</v>
      </c>
    </row>
    <row r="126" spans="1:10" ht="21" x14ac:dyDescent="0.2">
      <c r="A126" s="27" t="s">
        <v>342</v>
      </c>
      <c r="B126" s="28" t="s">
        <v>343</v>
      </c>
      <c r="C126" s="29">
        <v>496000</v>
      </c>
      <c r="D126" s="29">
        <v>0</v>
      </c>
      <c r="E126" s="29">
        <v>0</v>
      </c>
      <c r="F126" s="29">
        <v>0</v>
      </c>
      <c r="G126" s="29">
        <v>0</v>
      </c>
      <c r="H126" s="29">
        <v>496000</v>
      </c>
      <c r="I126" s="29">
        <v>0</v>
      </c>
      <c r="J126" s="29">
        <v>0</v>
      </c>
    </row>
    <row r="127" spans="1:10" ht="21" x14ac:dyDescent="0.2">
      <c r="A127" s="27" t="s">
        <v>344</v>
      </c>
      <c r="B127" s="28" t="s">
        <v>345</v>
      </c>
      <c r="C127" s="29">
        <v>58999.8</v>
      </c>
      <c r="D127" s="29">
        <v>0</v>
      </c>
      <c r="E127" s="29">
        <v>0</v>
      </c>
      <c r="F127" s="29">
        <v>0</v>
      </c>
      <c r="G127" s="29">
        <v>0</v>
      </c>
      <c r="H127" s="29">
        <v>58999.8</v>
      </c>
      <c r="I127" s="29">
        <v>0</v>
      </c>
      <c r="J127" s="29">
        <v>0</v>
      </c>
    </row>
    <row r="128" spans="1:10" ht="21" x14ac:dyDescent="0.2">
      <c r="A128" s="27" t="s">
        <v>346</v>
      </c>
      <c r="B128" s="28" t="s">
        <v>347</v>
      </c>
      <c r="C128" s="29">
        <v>4200</v>
      </c>
      <c r="D128" s="29">
        <v>0</v>
      </c>
      <c r="E128" s="29">
        <v>0</v>
      </c>
      <c r="F128" s="29">
        <v>0</v>
      </c>
      <c r="G128" s="29">
        <v>0</v>
      </c>
      <c r="H128" s="29">
        <v>4200</v>
      </c>
      <c r="I128" s="29">
        <v>0</v>
      </c>
      <c r="J128" s="29">
        <v>0</v>
      </c>
    </row>
    <row r="129" spans="1:10" ht="21" x14ac:dyDescent="0.2">
      <c r="A129" s="27" t="s">
        <v>348</v>
      </c>
      <c r="B129" s="28" t="s">
        <v>349</v>
      </c>
      <c r="C129" s="29">
        <v>11600</v>
      </c>
      <c r="D129" s="29">
        <v>0</v>
      </c>
      <c r="E129" s="29">
        <v>0</v>
      </c>
      <c r="F129" s="29">
        <v>0</v>
      </c>
      <c r="G129" s="29">
        <v>0</v>
      </c>
      <c r="H129" s="29">
        <v>11600</v>
      </c>
      <c r="I129" s="29">
        <v>0</v>
      </c>
      <c r="J129" s="29">
        <v>0</v>
      </c>
    </row>
    <row r="130" spans="1:10" ht="21" x14ac:dyDescent="0.2">
      <c r="A130" s="27" t="s">
        <v>350</v>
      </c>
      <c r="B130" s="28" t="s">
        <v>351</v>
      </c>
      <c r="C130" s="29">
        <v>56975.54</v>
      </c>
      <c r="D130" s="29">
        <v>0</v>
      </c>
      <c r="E130" s="29">
        <v>0</v>
      </c>
      <c r="F130" s="29">
        <v>0</v>
      </c>
      <c r="G130" s="29">
        <v>0</v>
      </c>
      <c r="H130" s="29">
        <v>56975.54</v>
      </c>
      <c r="I130" s="29">
        <v>0</v>
      </c>
      <c r="J130" s="29">
        <v>0</v>
      </c>
    </row>
    <row r="131" spans="1:10" ht="21" x14ac:dyDescent="0.2">
      <c r="A131" s="27" t="s">
        <v>352</v>
      </c>
      <c r="B131" s="28" t="s">
        <v>353</v>
      </c>
      <c r="C131" s="29">
        <v>4643633.83</v>
      </c>
      <c r="D131" s="29">
        <v>0</v>
      </c>
      <c r="E131" s="29">
        <v>0</v>
      </c>
      <c r="F131" s="29">
        <v>0</v>
      </c>
      <c r="G131" s="29">
        <v>0</v>
      </c>
      <c r="H131" s="29">
        <v>4643633.83</v>
      </c>
      <c r="I131" s="29">
        <v>0</v>
      </c>
      <c r="J131" s="29">
        <v>0</v>
      </c>
    </row>
    <row r="132" spans="1:10" ht="21" x14ac:dyDescent="0.2">
      <c r="A132" s="27" t="s">
        <v>354</v>
      </c>
      <c r="B132" s="28" t="s">
        <v>355</v>
      </c>
      <c r="C132" s="29">
        <v>17700</v>
      </c>
      <c r="D132" s="29">
        <v>0</v>
      </c>
      <c r="E132" s="29">
        <v>0</v>
      </c>
      <c r="F132" s="29">
        <v>0</v>
      </c>
      <c r="G132" s="29">
        <v>0</v>
      </c>
      <c r="H132" s="29">
        <v>17700</v>
      </c>
      <c r="I132" s="29">
        <v>0</v>
      </c>
      <c r="J132" s="29">
        <v>0</v>
      </c>
    </row>
    <row r="133" spans="1:10" ht="21" x14ac:dyDescent="0.2">
      <c r="A133" s="27" t="s">
        <v>356</v>
      </c>
      <c r="B133" s="28" t="s">
        <v>357</v>
      </c>
      <c r="C133" s="29">
        <v>95650</v>
      </c>
      <c r="D133" s="29">
        <v>0</v>
      </c>
      <c r="E133" s="29">
        <v>0</v>
      </c>
      <c r="F133" s="29">
        <v>0</v>
      </c>
      <c r="G133" s="29">
        <v>0</v>
      </c>
      <c r="H133" s="29">
        <v>95650</v>
      </c>
      <c r="I133" s="29">
        <v>0</v>
      </c>
      <c r="J133" s="29">
        <v>0</v>
      </c>
    </row>
    <row r="134" spans="1:10" ht="21" x14ac:dyDescent="0.2">
      <c r="A134" s="27" t="s">
        <v>358</v>
      </c>
      <c r="B134" s="28" t="s">
        <v>359</v>
      </c>
      <c r="C134" s="29">
        <v>1181394.18</v>
      </c>
      <c r="D134" s="29">
        <v>0</v>
      </c>
      <c r="E134" s="29">
        <v>0</v>
      </c>
      <c r="F134" s="29">
        <v>0</v>
      </c>
      <c r="G134" s="29">
        <v>0</v>
      </c>
      <c r="H134" s="29">
        <v>1181394.18</v>
      </c>
      <c r="I134" s="29">
        <v>0</v>
      </c>
      <c r="J134" s="29">
        <v>0</v>
      </c>
    </row>
    <row r="135" spans="1:10" ht="21" x14ac:dyDescent="0.2">
      <c r="A135" s="27" t="s">
        <v>360</v>
      </c>
      <c r="B135" s="28" t="s">
        <v>361</v>
      </c>
      <c r="C135" s="29">
        <v>282797</v>
      </c>
      <c r="D135" s="29">
        <v>0</v>
      </c>
      <c r="E135" s="29">
        <v>0</v>
      </c>
      <c r="F135" s="29">
        <v>0</v>
      </c>
      <c r="G135" s="29">
        <v>0</v>
      </c>
      <c r="H135" s="29">
        <v>282797</v>
      </c>
      <c r="I135" s="29">
        <v>0</v>
      </c>
      <c r="J135" s="29">
        <v>0</v>
      </c>
    </row>
    <row r="136" spans="1:10" ht="21" x14ac:dyDescent="0.2">
      <c r="A136" s="27" t="s">
        <v>362</v>
      </c>
      <c r="B136" s="28" t="s">
        <v>363</v>
      </c>
      <c r="C136" s="29">
        <v>8395200</v>
      </c>
      <c r="D136" s="29">
        <v>0</v>
      </c>
      <c r="E136" s="29">
        <v>0</v>
      </c>
      <c r="F136" s="29">
        <v>0</v>
      </c>
      <c r="G136" s="29">
        <v>0</v>
      </c>
      <c r="H136" s="29">
        <v>8395200</v>
      </c>
      <c r="I136" s="29">
        <v>0</v>
      </c>
      <c r="J136" s="29">
        <v>0</v>
      </c>
    </row>
    <row r="137" spans="1:10" ht="21" x14ac:dyDescent="0.2">
      <c r="A137" s="27" t="s">
        <v>364</v>
      </c>
      <c r="B137" s="28" t="s">
        <v>365</v>
      </c>
      <c r="C137" s="29">
        <v>79400</v>
      </c>
      <c r="D137" s="29">
        <v>0</v>
      </c>
      <c r="E137" s="29">
        <v>0</v>
      </c>
      <c r="F137" s="29">
        <v>0</v>
      </c>
      <c r="G137" s="29">
        <v>0</v>
      </c>
      <c r="H137" s="29">
        <v>79400</v>
      </c>
      <c r="I137" s="29">
        <v>0</v>
      </c>
      <c r="J137" s="29">
        <v>0</v>
      </c>
    </row>
    <row r="138" spans="1:10" ht="21" x14ac:dyDescent="0.2">
      <c r="A138" s="27" t="s">
        <v>366</v>
      </c>
      <c r="B138" s="28" t="s">
        <v>367</v>
      </c>
      <c r="C138" s="29">
        <v>1558211.08</v>
      </c>
      <c r="D138" s="29">
        <v>0</v>
      </c>
      <c r="E138" s="29">
        <v>0</v>
      </c>
      <c r="F138" s="29">
        <v>0</v>
      </c>
      <c r="G138" s="29">
        <v>0</v>
      </c>
      <c r="H138" s="29">
        <v>1558211.08</v>
      </c>
      <c r="I138" s="29">
        <v>0</v>
      </c>
      <c r="J138" s="29">
        <v>0</v>
      </c>
    </row>
    <row r="139" spans="1:10" ht="21" x14ac:dyDescent="0.2">
      <c r="A139" s="27" t="s">
        <v>368</v>
      </c>
      <c r="B139" s="28" t="s">
        <v>369</v>
      </c>
      <c r="C139" s="29">
        <v>1</v>
      </c>
      <c r="D139" s="29">
        <v>0</v>
      </c>
      <c r="E139" s="29">
        <v>0</v>
      </c>
      <c r="F139" s="29">
        <v>0</v>
      </c>
      <c r="G139" s="29">
        <v>0</v>
      </c>
      <c r="H139" s="29">
        <v>1</v>
      </c>
      <c r="I139" s="29">
        <v>0</v>
      </c>
      <c r="J139" s="29">
        <v>0</v>
      </c>
    </row>
    <row r="140" spans="1:10" ht="21" x14ac:dyDescent="0.2">
      <c r="A140" s="27" t="s">
        <v>370</v>
      </c>
      <c r="B140" s="28" t="s">
        <v>371</v>
      </c>
      <c r="C140" s="29">
        <v>131500</v>
      </c>
      <c r="D140" s="29">
        <v>0</v>
      </c>
      <c r="E140" s="29">
        <v>0</v>
      </c>
      <c r="F140" s="29">
        <v>0</v>
      </c>
      <c r="G140" s="29">
        <v>0</v>
      </c>
      <c r="H140" s="29">
        <v>131500</v>
      </c>
      <c r="I140" s="29">
        <v>0</v>
      </c>
      <c r="J140" s="29">
        <v>0</v>
      </c>
    </row>
    <row r="141" spans="1:10" ht="21" x14ac:dyDescent="0.2">
      <c r="A141" s="27" t="s">
        <v>372</v>
      </c>
      <c r="B141" s="28" t="s">
        <v>373</v>
      </c>
      <c r="C141" s="29">
        <v>95000</v>
      </c>
      <c r="D141" s="29">
        <v>0</v>
      </c>
      <c r="E141" s="29">
        <v>0</v>
      </c>
      <c r="F141" s="29">
        <v>0</v>
      </c>
      <c r="G141" s="29">
        <v>0</v>
      </c>
      <c r="H141" s="29">
        <v>95000</v>
      </c>
      <c r="I141" s="29">
        <v>0</v>
      </c>
      <c r="J141" s="29">
        <v>0</v>
      </c>
    </row>
    <row r="142" spans="1:10" ht="21" x14ac:dyDescent="0.2">
      <c r="A142" s="27" t="s">
        <v>374</v>
      </c>
      <c r="B142" s="28" t="s">
        <v>375</v>
      </c>
      <c r="C142" s="29">
        <v>239820</v>
      </c>
      <c r="D142" s="29">
        <v>0</v>
      </c>
      <c r="E142" s="29">
        <v>0</v>
      </c>
      <c r="F142" s="29">
        <v>0</v>
      </c>
      <c r="G142" s="29">
        <v>0</v>
      </c>
      <c r="H142" s="29">
        <v>239820</v>
      </c>
      <c r="I142" s="29">
        <v>0</v>
      </c>
      <c r="J142" s="29">
        <v>0</v>
      </c>
    </row>
    <row r="143" spans="1:10" ht="22.5" x14ac:dyDescent="0.2">
      <c r="A143" s="30" t="s">
        <v>32</v>
      </c>
      <c r="B143" s="31"/>
      <c r="C143" s="32">
        <v>160051285.62</v>
      </c>
      <c r="D143" s="32">
        <v>160051285.62</v>
      </c>
      <c r="E143" s="32">
        <v>1079884.77</v>
      </c>
      <c r="F143" s="32">
        <v>1079884.77</v>
      </c>
      <c r="G143" s="32">
        <v>36093014.369999997</v>
      </c>
      <c r="H143" s="32">
        <v>36093014.369999997</v>
      </c>
      <c r="I143" s="32">
        <v>129800388.75</v>
      </c>
      <c r="J143" s="32">
        <v>129800388.75</v>
      </c>
    </row>
    <row r="144" spans="1:10" ht="26.25" hidden="1" customHeight="1" x14ac:dyDescent="0.2"/>
  </sheetData>
  <mergeCells count="13">
    <mergeCell ref="A10:J10"/>
    <mergeCell ref="A12:J12"/>
    <mergeCell ref="A14:J14"/>
    <mergeCell ref="C17:D17"/>
    <mergeCell ref="E17:F17"/>
    <mergeCell ref="G17:H17"/>
    <mergeCell ref="I17:J17"/>
    <mergeCell ref="A8:J8"/>
    <mergeCell ref="A2:C2"/>
    <mergeCell ref="D2:J2"/>
    <mergeCell ref="A4:C4"/>
    <mergeCell ref="D4:J4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4524-81D5-4373-8E9C-53285E968922}">
  <dimension ref="A1:J17"/>
  <sheetViews>
    <sheetView view="pageBreakPreview" zoomScaleNormal="100" zoomScaleSheetLayoutView="100" workbookViewId="0">
      <selection activeCell="M14" sqref="M14"/>
    </sheetView>
  </sheetViews>
  <sheetFormatPr defaultRowHeight="14.25" x14ac:dyDescent="0.2"/>
  <cols>
    <col min="1" max="1" width="33.5" style="1" customWidth="1"/>
    <col min="2" max="2" width="11.25" style="1" customWidth="1"/>
    <col min="3" max="9" width="9" style="1"/>
    <col min="10" max="10" width="14.375" style="1" customWidth="1"/>
    <col min="11" max="16384" width="9" style="1"/>
  </cols>
  <sheetData>
    <row r="1" spans="1:10" ht="17.25" customHeight="1" x14ac:dyDescent="0.2">
      <c r="A1" s="64" t="s">
        <v>71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.4500000000000002" customHeight="1" x14ac:dyDescent="0.2"/>
    <row r="3" spans="1:10" ht="18" customHeight="1" x14ac:dyDescent="0.2">
      <c r="A3" s="68" t="s">
        <v>134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2.1" customHeight="1" x14ac:dyDescent="0.2"/>
    <row r="5" spans="1:10" ht="16.5" customHeight="1" x14ac:dyDescent="0.2">
      <c r="A5" s="68" t="s">
        <v>135</v>
      </c>
      <c r="B5" s="65"/>
      <c r="C5" s="65"/>
      <c r="D5" s="65"/>
      <c r="E5" s="65"/>
      <c r="F5" s="65"/>
      <c r="G5" s="65"/>
      <c r="H5" s="65"/>
      <c r="I5" s="65"/>
      <c r="J5" s="65"/>
    </row>
    <row r="6" spans="1:10" ht="2.1" customHeight="1" x14ac:dyDescent="0.2"/>
    <row r="7" spans="1:10" ht="18" customHeight="1" x14ac:dyDescent="0.2">
      <c r="A7" s="69" t="s">
        <v>376</v>
      </c>
      <c r="B7" s="65"/>
      <c r="C7" s="65"/>
      <c r="D7" s="65"/>
      <c r="E7" s="65"/>
      <c r="F7" s="65"/>
      <c r="G7" s="65"/>
      <c r="H7" s="65"/>
      <c r="I7" s="65"/>
      <c r="J7" s="65"/>
    </row>
    <row r="8" spans="1:10" ht="3.95" customHeight="1" x14ac:dyDescent="0.2"/>
    <row r="9" spans="1:10" ht="2.65" customHeight="1" x14ac:dyDescent="0.2"/>
    <row r="10" spans="1:10" ht="48" customHeight="1" x14ac:dyDescent="0.2">
      <c r="A10" s="26" t="s">
        <v>57</v>
      </c>
      <c r="B10" s="26" t="s">
        <v>136</v>
      </c>
      <c r="C10" s="70" t="s">
        <v>137</v>
      </c>
      <c r="D10" s="71"/>
      <c r="E10" s="70" t="s">
        <v>138</v>
      </c>
      <c r="F10" s="71"/>
      <c r="G10" s="70" t="s">
        <v>139</v>
      </c>
      <c r="H10" s="71"/>
      <c r="I10" s="70" t="s">
        <v>140</v>
      </c>
      <c r="J10" s="71"/>
    </row>
    <row r="11" spans="1:10" x14ac:dyDescent="0.2">
      <c r="A11" s="27" t="s">
        <v>0</v>
      </c>
      <c r="B11" s="28" t="s">
        <v>1</v>
      </c>
      <c r="C11" s="29">
        <v>0</v>
      </c>
      <c r="D11" s="29">
        <v>2305</v>
      </c>
      <c r="E11" s="29">
        <v>2305</v>
      </c>
      <c r="F11" s="29">
        <v>2312.4299999999998</v>
      </c>
      <c r="G11" s="29">
        <v>0</v>
      </c>
      <c r="H11" s="29">
        <v>0</v>
      </c>
      <c r="I11" s="29">
        <v>0</v>
      </c>
      <c r="J11" s="29">
        <v>2312.4299999999998</v>
      </c>
    </row>
    <row r="12" spans="1:10" x14ac:dyDescent="0.2">
      <c r="A12" s="27" t="s">
        <v>2</v>
      </c>
      <c r="B12" s="28" t="s">
        <v>3</v>
      </c>
      <c r="C12" s="29">
        <v>0</v>
      </c>
      <c r="D12" s="29">
        <v>1438000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1438000</v>
      </c>
    </row>
    <row r="13" spans="1:10" x14ac:dyDescent="0.2">
      <c r="A13" s="27" t="s">
        <v>4</v>
      </c>
      <c r="B13" s="28" t="s">
        <v>5</v>
      </c>
      <c r="C13" s="29">
        <v>0</v>
      </c>
      <c r="D13" s="29">
        <v>3615</v>
      </c>
      <c r="E13" s="29">
        <v>0</v>
      </c>
      <c r="F13" s="29">
        <v>243950</v>
      </c>
      <c r="G13" s="29">
        <v>0</v>
      </c>
      <c r="H13" s="29">
        <v>0</v>
      </c>
      <c r="I13" s="29">
        <v>0</v>
      </c>
      <c r="J13" s="29">
        <v>247565</v>
      </c>
    </row>
    <row r="14" spans="1:10" ht="33.75" customHeight="1" x14ac:dyDescent="0.2">
      <c r="A14" s="27" t="s">
        <v>6</v>
      </c>
      <c r="B14" s="28" t="s">
        <v>7</v>
      </c>
      <c r="C14" s="29">
        <v>0</v>
      </c>
      <c r="D14" s="29">
        <v>1222787.6000000001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1222787.6000000001</v>
      </c>
    </row>
    <row r="15" spans="1:10" x14ac:dyDescent="0.2">
      <c r="A15" s="27" t="s">
        <v>8</v>
      </c>
      <c r="B15" s="28" t="s">
        <v>9</v>
      </c>
      <c r="C15" s="29">
        <v>0</v>
      </c>
      <c r="D15" s="29">
        <v>1430475</v>
      </c>
      <c r="E15" s="29">
        <v>243950</v>
      </c>
      <c r="F15" s="29">
        <v>0</v>
      </c>
      <c r="G15" s="29">
        <v>0</v>
      </c>
      <c r="H15" s="29">
        <v>0</v>
      </c>
      <c r="I15" s="29">
        <v>0</v>
      </c>
      <c r="J15" s="29">
        <v>1186525</v>
      </c>
    </row>
    <row r="16" spans="1:10" ht="30" customHeight="1" thickBot="1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4">
        <f>SUM(J11:J15)</f>
        <v>4097190.0300000003</v>
      </c>
    </row>
    <row r="17" ht="15" thickTop="1" x14ac:dyDescent="0.2"/>
  </sheetData>
  <mergeCells count="8">
    <mergeCell ref="A1:J1"/>
    <mergeCell ref="A3:J3"/>
    <mergeCell ref="A5:J5"/>
    <mergeCell ref="A7:J7"/>
    <mergeCell ref="C10:D10"/>
    <mergeCell ref="E10:F10"/>
    <mergeCell ref="G10:H10"/>
    <mergeCell ref="I10:J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9612-1420-4A3B-BFED-B96962BAC259}">
  <dimension ref="A1:H33"/>
  <sheetViews>
    <sheetView view="pageBreakPreview" topLeftCell="A6" zoomScaleNormal="120" zoomScaleSheetLayoutView="100" workbookViewId="0">
      <selection activeCell="M17" sqref="M17"/>
    </sheetView>
  </sheetViews>
  <sheetFormatPr defaultRowHeight="14.25" x14ac:dyDescent="0.2"/>
  <cols>
    <col min="1" max="1" width="23.5" customWidth="1"/>
    <col min="2" max="2" width="17.625" customWidth="1"/>
    <col min="3" max="3" width="13" customWidth="1"/>
    <col min="4" max="4" width="40" customWidth="1"/>
    <col min="5" max="5" width="16" customWidth="1"/>
    <col min="6" max="6" width="7.625" customWidth="1"/>
    <col min="7" max="7" width="9.875" customWidth="1"/>
    <col min="8" max="8" width="16.5" customWidth="1"/>
    <col min="9" max="9" width="0" hidden="1" customWidth="1"/>
    <col min="257" max="257" width="23.5" customWidth="1"/>
    <col min="258" max="258" width="17.625" customWidth="1"/>
    <col min="259" max="259" width="7.5" customWidth="1"/>
    <col min="260" max="260" width="31.625" customWidth="1"/>
    <col min="261" max="261" width="16" customWidth="1"/>
    <col min="262" max="262" width="7.625" customWidth="1"/>
    <col min="263" max="263" width="9.875" customWidth="1"/>
    <col min="264" max="264" width="16.5" customWidth="1"/>
    <col min="265" max="265" width="0" hidden="1" customWidth="1"/>
    <col min="513" max="513" width="23.5" customWidth="1"/>
    <col min="514" max="514" width="17.625" customWidth="1"/>
    <col min="515" max="515" width="7.5" customWidth="1"/>
    <col min="516" max="516" width="31.625" customWidth="1"/>
    <col min="517" max="517" width="16" customWidth="1"/>
    <col min="518" max="518" width="7.625" customWidth="1"/>
    <col min="519" max="519" width="9.875" customWidth="1"/>
    <col min="520" max="520" width="16.5" customWidth="1"/>
    <col min="521" max="521" width="0" hidden="1" customWidth="1"/>
    <col min="769" max="769" width="23.5" customWidth="1"/>
    <col min="770" max="770" width="17.625" customWidth="1"/>
    <col min="771" max="771" width="7.5" customWidth="1"/>
    <col min="772" max="772" width="31.625" customWidth="1"/>
    <col min="773" max="773" width="16" customWidth="1"/>
    <col min="774" max="774" width="7.625" customWidth="1"/>
    <col min="775" max="775" width="9.875" customWidth="1"/>
    <col min="776" max="776" width="16.5" customWidth="1"/>
    <col min="777" max="777" width="0" hidden="1" customWidth="1"/>
    <col min="1025" max="1025" width="23.5" customWidth="1"/>
    <col min="1026" max="1026" width="17.625" customWidth="1"/>
    <col min="1027" max="1027" width="7.5" customWidth="1"/>
    <col min="1028" max="1028" width="31.625" customWidth="1"/>
    <col min="1029" max="1029" width="16" customWidth="1"/>
    <col min="1030" max="1030" width="7.625" customWidth="1"/>
    <col min="1031" max="1031" width="9.875" customWidth="1"/>
    <col min="1032" max="1032" width="16.5" customWidth="1"/>
    <col min="1033" max="1033" width="0" hidden="1" customWidth="1"/>
    <col min="1281" max="1281" width="23.5" customWidth="1"/>
    <col min="1282" max="1282" width="17.625" customWidth="1"/>
    <col min="1283" max="1283" width="7.5" customWidth="1"/>
    <col min="1284" max="1284" width="31.625" customWidth="1"/>
    <col min="1285" max="1285" width="16" customWidth="1"/>
    <col min="1286" max="1286" width="7.625" customWidth="1"/>
    <col min="1287" max="1287" width="9.875" customWidth="1"/>
    <col min="1288" max="1288" width="16.5" customWidth="1"/>
    <col min="1289" max="1289" width="0" hidden="1" customWidth="1"/>
    <col min="1537" max="1537" width="23.5" customWidth="1"/>
    <col min="1538" max="1538" width="17.625" customWidth="1"/>
    <col min="1539" max="1539" width="7.5" customWidth="1"/>
    <col min="1540" max="1540" width="31.625" customWidth="1"/>
    <col min="1541" max="1541" width="16" customWidth="1"/>
    <col min="1542" max="1542" width="7.625" customWidth="1"/>
    <col min="1543" max="1543" width="9.875" customWidth="1"/>
    <col min="1544" max="1544" width="16.5" customWidth="1"/>
    <col min="1545" max="1545" width="0" hidden="1" customWidth="1"/>
    <col min="1793" max="1793" width="23.5" customWidth="1"/>
    <col min="1794" max="1794" width="17.625" customWidth="1"/>
    <col min="1795" max="1795" width="7.5" customWidth="1"/>
    <col min="1796" max="1796" width="31.625" customWidth="1"/>
    <col min="1797" max="1797" width="16" customWidth="1"/>
    <col min="1798" max="1798" width="7.625" customWidth="1"/>
    <col min="1799" max="1799" width="9.875" customWidth="1"/>
    <col min="1800" max="1800" width="16.5" customWidth="1"/>
    <col min="1801" max="1801" width="0" hidden="1" customWidth="1"/>
    <col min="2049" max="2049" width="23.5" customWidth="1"/>
    <col min="2050" max="2050" width="17.625" customWidth="1"/>
    <col min="2051" max="2051" width="7.5" customWidth="1"/>
    <col min="2052" max="2052" width="31.625" customWidth="1"/>
    <col min="2053" max="2053" width="16" customWidth="1"/>
    <col min="2054" max="2054" width="7.625" customWidth="1"/>
    <col min="2055" max="2055" width="9.875" customWidth="1"/>
    <col min="2056" max="2056" width="16.5" customWidth="1"/>
    <col min="2057" max="2057" width="0" hidden="1" customWidth="1"/>
    <col min="2305" max="2305" width="23.5" customWidth="1"/>
    <col min="2306" max="2306" width="17.625" customWidth="1"/>
    <col min="2307" max="2307" width="7.5" customWidth="1"/>
    <col min="2308" max="2308" width="31.625" customWidth="1"/>
    <col min="2309" max="2309" width="16" customWidth="1"/>
    <col min="2310" max="2310" width="7.625" customWidth="1"/>
    <col min="2311" max="2311" width="9.875" customWidth="1"/>
    <col min="2312" max="2312" width="16.5" customWidth="1"/>
    <col min="2313" max="2313" width="0" hidden="1" customWidth="1"/>
    <col min="2561" max="2561" width="23.5" customWidth="1"/>
    <col min="2562" max="2562" width="17.625" customWidth="1"/>
    <col min="2563" max="2563" width="7.5" customWidth="1"/>
    <col min="2564" max="2564" width="31.625" customWidth="1"/>
    <col min="2565" max="2565" width="16" customWidth="1"/>
    <col min="2566" max="2566" width="7.625" customWidth="1"/>
    <col min="2567" max="2567" width="9.875" customWidth="1"/>
    <col min="2568" max="2568" width="16.5" customWidth="1"/>
    <col min="2569" max="2569" width="0" hidden="1" customWidth="1"/>
    <col min="2817" max="2817" width="23.5" customWidth="1"/>
    <col min="2818" max="2818" width="17.625" customWidth="1"/>
    <col min="2819" max="2819" width="7.5" customWidth="1"/>
    <col min="2820" max="2820" width="31.625" customWidth="1"/>
    <col min="2821" max="2821" width="16" customWidth="1"/>
    <col min="2822" max="2822" width="7.625" customWidth="1"/>
    <col min="2823" max="2823" width="9.875" customWidth="1"/>
    <col min="2824" max="2824" width="16.5" customWidth="1"/>
    <col min="2825" max="2825" width="0" hidden="1" customWidth="1"/>
    <col min="3073" max="3073" width="23.5" customWidth="1"/>
    <col min="3074" max="3074" width="17.625" customWidth="1"/>
    <col min="3075" max="3075" width="7.5" customWidth="1"/>
    <col min="3076" max="3076" width="31.625" customWidth="1"/>
    <col min="3077" max="3077" width="16" customWidth="1"/>
    <col min="3078" max="3078" width="7.625" customWidth="1"/>
    <col min="3079" max="3079" width="9.875" customWidth="1"/>
    <col min="3080" max="3080" width="16.5" customWidth="1"/>
    <col min="3081" max="3081" width="0" hidden="1" customWidth="1"/>
    <col min="3329" max="3329" width="23.5" customWidth="1"/>
    <col min="3330" max="3330" width="17.625" customWidth="1"/>
    <col min="3331" max="3331" width="7.5" customWidth="1"/>
    <col min="3332" max="3332" width="31.625" customWidth="1"/>
    <col min="3333" max="3333" width="16" customWidth="1"/>
    <col min="3334" max="3334" width="7.625" customWidth="1"/>
    <col min="3335" max="3335" width="9.875" customWidth="1"/>
    <col min="3336" max="3336" width="16.5" customWidth="1"/>
    <col min="3337" max="3337" width="0" hidden="1" customWidth="1"/>
    <col min="3585" max="3585" width="23.5" customWidth="1"/>
    <col min="3586" max="3586" width="17.625" customWidth="1"/>
    <col min="3587" max="3587" width="7.5" customWidth="1"/>
    <col min="3588" max="3588" width="31.625" customWidth="1"/>
    <col min="3589" max="3589" width="16" customWidth="1"/>
    <col min="3590" max="3590" width="7.625" customWidth="1"/>
    <col min="3591" max="3591" width="9.875" customWidth="1"/>
    <col min="3592" max="3592" width="16.5" customWidth="1"/>
    <col min="3593" max="3593" width="0" hidden="1" customWidth="1"/>
    <col min="3841" max="3841" width="23.5" customWidth="1"/>
    <col min="3842" max="3842" width="17.625" customWidth="1"/>
    <col min="3843" max="3843" width="7.5" customWidth="1"/>
    <col min="3844" max="3844" width="31.625" customWidth="1"/>
    <col min="3845" max="3845" width="16" customWidth="1"/>
    <col min="3846" max="3846" width="7.625" customWidth="1"/>
    <col min="3847" max="3847" width="9.875" customWidth="1"/>
    <col min="3848" max="3848" width="16.5" customWidth="1"/>
    <col min="3849" max="3849" width="0" hidden="1" customWidth="1"/>
    <col min="4097" max="4097" width="23.5" customWidth="1"/>
    <col min="4098" max="4098" width="17.625" customWidth="1"/>
    <col min="4099" max="4099" width="7.5" customWidth="1"/>
    <col min="4100" max="4100" width="31.625" customWidth="1"/>
    <col min="4101" max="4101" width="16" customWidth="1"/>
    <col min="4102" max="4102" width="7.625" customWidth="1"/>
    <col min="4103" max="4103" width="9.875" customWidth="1"/>
    <col min="4104" max="4104" width="16.5" customWidth="1"/>
    <col min="4105" max="4105" width="0" hidden="1" customWidth="1"/>
    <col min="4353" max="4353" width="23.5" customWidth="1"/>
    <col min="4354" max="4354" width="17.625" customWidth="1"/>
    <col min="4355" max="4355" width="7.5" customWidth="1"/>
    <col min="4356" max="4356" width="31.625" customWidth="1"/>
    <col min="4357" max="4357" width="16" customWidth="1"/>
    <col min="4358" max="4358" width="7.625" customWidth="1"/>
    <col min="4359" max="4359" width="9.875" customWidth="1"/>
    <col min="4360" max="4360" width="16.5" customWidth="1"/>
    <col min="4361" max="4361" width="0" hidden="1" customWidth="1"/>
    <col min="4609" max="4609" width="23.5" customWidth="1"/>
    <col min="4610" max="4610" width="17.625" customWidth="1"/>
    <col min="4611" max="4611" width="7.5" customWidth="1"/>
    <col min="4612" max="4612" width="31.625" customWidth="1"/>
    <col min="4613" max="4613" width="16" customWidth="1"/>
    <col min="4614" max="4614" width="7.625" customWidth="1"/>
    <col min="4615" max="4615" width="9.875" customWidth="1"/>
    <col min="4616" max="4616" width="16.5" customWidth="1"/>
    <col min="4617" max="4617" width="0" hidden="1" customWidth="1"/>
    <col min="4865" max="4865" width="23.5" customWidth="1"/>
    <col min="4866" max="4866" width="17.625" customWidth="1"/>
    <col min="4867" max="4867" width="7.5" customWidth="1"/>
    <col min="4868" max="4868" width="31.625" customWidth="1"/>
    <col min="4869" max="4869" width="16" customWidth="1"/>
    <col min="4870" max="4870" width="7.625" customWidth="1"/>
    <col min="4871" max="4871" width="9.875" customWidth="1"/>
    <col min="4872" max="4872" width="16.5" customWidth="1"/>
    <col min="4873" max="4873" width="0" hidden="1" customWidth="1"/>
    <col min="5121" max="5121" width="23.5" customWidth="1"/>
    <col min="5122" max="5122" width="17.625" customWidth="1"/>
    <col min="5123" max="5123" width="7.5" customWidth="1"/>
    <col min="5124" max="5124" width="31.625" customWidth="1"/>
    <col min="5125" max="5125" width="16" customWidth="1"/>
    <col min="5126" max="5126" width="7.625" customWidth="1"/>
    <col min="5127" max="5127" width="9.875" customWidth="1"/>
    <col min="5128" max="5128" width="16.5" customWidth="1"/>
    <col min="5129" max="5129" width="0" hidden="1" customWidth="1"/>
    <col min="5377" max="5377" width="23.5" customWidth="1"/>
    <col min="5378" max="5378" width="17.625" customWidth="1"/>
    <col min="5379" max="5379" width="7.5" customWidth="1"/>
    <col min="5380" max="5380" width="31.625" customWidth="1"/>
    <col min="5381" max="5381" width="16" customWidth="1"/>
    <col min="5382" max="5382" width="7.625" customWidth="1"/>
    <col min="5383" max="5383" width="9.875" customWidth="1"/>
    <col min="5384" max="5384" width="16.5" customWidth="1"/>
    <col min="5385" max="5385" width="0" hidden="1" customWidth="1"/>
    <col min="5633" max="5633" width="23.5" customWidth="1"/>
    <col min="5634" max="5634" width="17.625" customWidth="1"/>
    <col min="5635" max="5635" width="7.5" customWidth="1"/>
    <col min="5636" max="5636" width="31.625" customWidth="1"/>
    <col min="5637" max="5637" width="16" customWidth="1"/>
    <col min="5638" max="5638" width="7.625" customWidth="1"/>
    <col min="5639" max="5639" width="9.875" customWidth="1"/>
    <col min="5640" max="5640" width="16.5" customWidth="1"/>
    <col min="5641" max="5641" width="0" hidden="1" customWidth="1"/>
    <col min="5889" max="5889" width="23.5" customWidth="1"/>
    <col min="5890" max="5890" width="17.625" customWidth="1"/>
    <col min="5891" max="5891" width="7.5" customWidth="1"/>
    <col min="5892" max="5892" width="31.625" customWidth="1"/>
    <col min="5893" max="5893" width="16" customWidth="1"/>
    <col min="5894" max="5894" width="7.625" customWidth="1"/>
    <col min="5895" max="5895" width="9.875" customWidth="1"/>
    <col min="5896" max="5896" width="16.5" customWidth="1"/>
    <col min="5897" max="5897" width="0" hidden="1" customWidth="1"/>
    <col min="6145" max="6145" width="23.5" customWidth="1"/>
    <col min="6146" max="6146" width="17.625" customWidth="1"/>
    <col min="6147" max="6147" width="7.5" customWidth="1"/>
    <col min="6148" max="6148" width="31.625" customWidth="1"/>
    <col min="6149" max="6149" width="16" customWidth="1"/>
    <col min="6150" max="6150" width="7.625" customWidth="1"/>
    <col min="6151" max="6151" width="9.875" customWidth="1"/>
    <col min="6152" max="6152" width="16.5" customWidth="1"/>
    <col min="6153" max="6153" width="0" hidden="1" customWidth="1"/>
    <col min="6401" max="6401" width="23.5" customWidth="1"/>
    <col min="6402" max="6402" width="17.625" customWidth="1"/>
    <col min="6403" max="6403" width="7.5" customWidth="1"/>
    <col min="6404" max="6404" width="31.625" customWidth="1"/>
    <col min="6405" max="6405" width="16" customWidth="1"/>
    <col min="6406" max="6406" width="7.625" customWidth="1"/>
    <col min="6407" max="6407" width="9.875" customWidth="1"/>
    <col min="6408" max="6408" width="16.5" customWidth="1"/>
    <col min="6409" max="6409" width="0" hidden="1" customWidth="1"/>
    <col min="6657" max="6657" width="23.5" customWidth="1"/>
    <col min="6658" max="6658" width="17.625" customWidth="1"/>
    <col min="6659" max="6659" width="7.5" customWidth="1"/>
    <col min="6660" max="6660" width="31.625" customWidth="1"/>
    <col min="6661" max="6661" width="16" customWidth="1"/>
    <col min="6662" max="6662" width="7.625" customWidth="1"/>
    <col min="6663" max="6663" width="9.875" customWidth="1"/>
    <col min="6664" max="6664" width="16.5" customWidth="1"/>
    <col min="6665" max="6665" width="0" hidden="1" customWidth="1"/>
    <col min="6913" max="6913" width="23.5" customWidth="1"/>
    <col min="6914" max="6914" width="17.625" customWidth="1"/>
    <col min="6915" max="6915" width="7.5" customWidth="1"/>
    <col min="6916" max="6916" width="31.625" customWidth="1"/>
    <col min="6917" max="6917" width="16" customWidth="1"/>
    <col min="6918" max="6918" width="7.625" customWidth="1"/>
    <col min="6919" max="6919" width="9.875" customWidth="1"/>
    <col min="6920" max="6920" width="16.5" customWidth="1"/>
    <col min="6921" max="6921" width="0" hidden="1" customWidth="1"/>
    <col min="7169" max="7169" width="23.5" customWidth="1"/>
    <col min="7170" max="7170" width="17.625" customWidth="1"/>
    <col min="7171" max="7171" width="7.5" customWidth="1"/>
    <col min="7172" max="7172" width="31.625" customWidth="1"/>
    <col min="7173" max="7173" width="16" customWidth="1"/>
    <col min="7174" max="7174" width="7.625" customWidth="1"/>
    <col min="7175" max="7175" width="9.875" customWidth="1"/>
    <col min="7176" max="7176" width="16.5" customWidth="1"/>
    <col min="7177" max="7177" width="0" hidden="1" customWidth="1"/>
    <col min="7425" max="7425" width="23.5" customWidth="1"/>
    <col min="7426" max="7426" width="17.625" customWidth="1"/>
    <col min="7427" max="7427" width="7.5" customWidth="1"/>
    <col min="7428" max="7428" width="31.625" customWidth="1"/>
    <col min="7429" max="7429" width="16" customWidth="1"/>
    <col min="7430" max="7430" width="7.625" customWidth="1"/>
    <col min="7431" max="7431" width="9.875" customWidth="1"/>
    <col min="7432" max="7432" width="16.5" customWidth="1"/>
    <col min="7433" max="7433" width="0" hidden="1" customWidth="1"/>
    <col min="7681" max="7681" width="23.5" customWidth="1"/>
    <col min="7682" max="7682" width="17.625" customWidth="1"/>
    <col min="7683" max="7683" width="7.5" customWidth="1"/>
    <col min="7684" max="7684" width="31.625" customWidth="1"/>
    <col min="7685" max="7685" width="16" customWidth="1"/>
    <col min="7686" max="7686" width="7.625" customWidth="1"/>
    <col min="7687" max="7687" width="9.875" customWidth="1"/>
    <col min="7688" max="7688" width="16.5" customWidth="1"/>
    <col min="7689" max="7689" width="0" hidden="1" customWidth="1"/>
    <col min="7937" max="7937" width="23.5" customWidth="1"/>
    <col min="7938" max="7938" width="17.625" customWidth="1"/>
    <col min="7939" max="7939" width="7.5" customWidth="1"/>
    <col min="7940" max="7940" width="31.625" customWidth="1"/>
    <col min="7941" max="7941" width="16" customWidth="1"/>
    <col min="7942" max="7942" width="7.625" customWidth="1"/>
    <col min="7943" max="7943" width="9.875" customWidth="1"/>
    <col min="7944" max="7944" width="16.5" customWidth="1"/>
    <col min="7945" max="7945" width="0" hidden="1" customWidth="1"/>
    <col min="8193" max="8193" width="23.5" customWidth="1"/>
    <col min="8194" max="8194" width="17.625" customWidth="1"/>
    <col min="8195" max="8195" width="7.5" customWidth="1"/>
    <col min="8196" max="8196" width="31.625" customWidth="1"/>
    <col min="8197" max="8197" width="16" customWidth="1"/>
    <col min="8198" max="8198" width="7.625" customWidth="1"/>
    <col min="8199" max="8199" width="9.875" customWidth="1"/>
    <col min="8200" max="8200" width="16.5" customWidth="1"/>
    <col min="8201" max="8201" width="0" hidden="1" customWidth="1"/>
    <col min="8449" max="8449" width="23.5" customWidth="1"/>
    <col min="8450" max="8450" width="17.625" customWidth="1"/>
    <col min="8451" max="8451" width="7.5" customWidth="1"/>
    <col min="8452" max="8452" width="31.625" customWidth="1"/>
    <col min="8453" max="8453" width="16" customWidth="1"/>
    <col min="8454" max="8454" width="7.625" customWidth="1"/>
    <col min="8455" max="8455" width="9.875" customWidth="1"/>
    <col min="8456" max="8456" width="16.5" customWidth="1"/>
    <col min="8457" max="8457" width="0" hidden="1" customWidth="1"/>
    <col min="8705" max="8705" width="23.5" customWidth="1"/>
    <col min="8706" max="8706" width="17.625" customWidth="1"/>
    <col min="8707" max="8707" width="7.5" customWidth="1"/>
    <col min="8708" max="8708" width="31.625" customWidth="1"/>
    <col min="8709" max="8709" width="16" customWidth="1"/>
    <col min="8710" max="8710" width="7.625" customWidth="1"/>
    <col min="8711" max="8711" width="9.875" customWidth="1"/>
    <col min="8712" max="8712" width="16.5" customWidth="1"/>
    <col min="8713" max="8713" width="0" hidden="1" customWidth="1"/>
    <col min="8961" max="8961" width="23.5" customWidth="1"/>
    <col min="8962" max="8962" width="17.625" customWidth="1"/>
    <col min="8963" max="8963" width="7.5" customWidth="1"/>
    <col min="8964" max="8964" width="31.625" customWidth="1"/>
    <col min="8965" max="8965" width="16" customWidth="1"/>
    <col min="8966" max="8966" width="7.625" customWidth="1"/>
    <col min="8967" max="8967" width="9.875" customWidth="1"/>
    <col min="8968" max="8968" width="16.5" customWidth="1"/>
    <col min="8969" max="8969" width="0" hidden="1" customWidth="1"/>
    <col min="9217" max="9217" width="23.5" customWidth="1"/>
    <col min="9218" max="9218" width="17.625" customWidth="1"/>
    <col min="9219" max="9219" width="7.5" customWidth="1"/>
    <col min="9220" max="9220" width="31.625" customWidth="1"/>
    <col min="9221" max="9221" width="16" customWidth="1"/>
    <col min="9222" max="9222" width="7.625" customWidth="1"/>
    <col min="9223" max="9223" width="9.875" customWidth="1"/>
    <col min="9224" max="9224" width="16.5" customWidth="1"/>
    <col min="9225" max="9225" width="0" hidden="1" customWidth="1"/>
    <col min="9473" max="9473" width="23.5" customWidth="1"/>
    <col min="9474" max="9474" width="17.625" customWidth="1"/>
    <col min="9475" max="9475" width="7.5" customWidth="1"/>
    <col min="9476" max="9476" width="31.625" customWidth="1"/>
    <col min="9477" max="9477" width="16" customWidth="1"/>
    <col min="9478" max="9478" width="7.625" customWidth="1"/>
    <col min="9479" max="9479" width="9.875" customWidth="1"/>
    <col min="9480" max="9480" width="16.5" customWidth="1"/>
    <col min="9481" max="9481" width="0" hidden="1" customWidth="1"/>
    <col min="9729" max="9729" width="23.5" customWidth="1"/>
    <col min="9730" max="9730" width="17.625" customWidth="1"/>
    <col min="9731" max="9731" width="7.5" customWidth="1"/>
    <col min="9732" max="9732" width="31.625" customWidth="1"/>
    <col min="9733" max="9733" width="16" customWidth="1"/>
    <col min="9734" max="9734" width="7.625" customWidth="1"/>
    <col min="9735" max="9735" width="9.875" customWidth="1"/>
    <col min="9736" max="9736" width="16.5" customWidth="1"/>
    <col min="9737" max="9737" width="0" hidden="1" customWidth="1"/>
    <col min="9985" max="9985" width="23.5" customWidth="1"/>
    <col min="9986" max="9986" width="17.625" customWidth="1"/>
    <col min="9987" max="9987" width="7.5" customWidth="1"/>
    <col min="9988" max="9988" width="31.625" customWidth="1"/>
    <col min="9989" max="9989" width="16" customWidth="1"/>
    <col min="9990" max="9990" width="7.625" customWidth="1"/>
    <col min="9991" max="9991" width="9.875" customWidth="1"/>
    <col min="9992" max="9992" width="16.5" customWidth="1"/>
    <col min="9993" max="9993" width="0" hidden="1" customWidth="1"/>
    <col min="10241" max="10241" width="23.5" customWidth="1"/>
    <col min="10242" max="10242" width="17.625" customWidth="1"/>
    <col min="10243" max="10243" width="7.5" customWidth="1"/>
    <col min="10244" max="10244" width="31.625" customWidth="1"/>
    <col min="10245" max="10245" width="16" customWidth="1"/>
    <col min="10246" max="10246" width="7.625" customWidth="1"/>
    <col min="10247" max="10247" width="9.875" customWidth="1"/>
    <col min="10248" max="10248" width="16.5" customWidth="1"/>
    <col min="10249" max="10249" width="0" hidden="1" customWidth="1"/>
    <col min="10497" max="10497" width="23.5" customWidth="1"/>
    <col min="10498" max="10498" width="17.625" customWidth="1"/>
    <col min="10499" max="10499" width="7.5" customWidth="1"/>
    <col min="10500" max="10500" width="31.625" customWidth="1"/>
    <col min="10501" max="10501" width="16" customWidth="1"/>
    <col min="10502" max="10502" width="7.625" customWidth="1"/>
    <col min="10503" max="10503" width="9.875" customWidth="1"/>
    <col min="10504" max="10504" width="16.5" customWidth="1"/>
    <col min="10505" max="10505" width="0" hidden="1" customWidth="1"/>
    <col min="10753" max="10753" width="23.5" customWidth="1"/>
    <col min="10754" max="10754" width="17.625" customWidth="1"/>
    <col min="10755" max="10755" width="7.5" customWidth="1"/>
    <col min="10756" max="10756" width="31.625" customWidth="1"/>
    <col min="10757" max="10757" width="16" customWidth="1"/>
    <col min="10758" max="10758" width="7.625" customWidth="1"/>
    <col min="10759" max="10759" width="9.875" customWidth="1"/>
    <col min="10760" max="10760" width="16.5" customWidth="1"/>
    <col min="10761" max="10761" width="0" hidden="1" customWidth="1"/>
    <col min="11009" max="11009" width="23.5" customWidth="1"/>
    <col min="11010" max="11010" width="17.625" customWidth="1"/>
    <col min="11011" max="11011" width="7.5" customWidth="1"/>
    <col min="11012" max="11012" width="31.625" customWidth="1"/>
    <col min="11013" max="11013" width="16" customWidth="1"/>
    <col min="11014" max="11014" width="7.625" customWidth="1"/>
    <col min="11015" max="11015" width="9.875" customWidth="1"/>
    <col min="11016" max="11016" width="16.5" customWidth="1"/>
    <col min="11017" max="11017" width="0" hidden="1" customWidth="1"/>
    <col min="11265" max="11265" width="23.5" customWidth="1"/>
    <col min="11266" max="11266" width="17.625" customWidth="1"/>
    <col min="11267" max="11267" width="7.5" customWidth="1"/>
    <col min="11268" max="11268" width="31.625" customWidth="1"/>
    <col min="11269" max="11269" width="16" customWidth="1"/>
    <col min="11270" max="11270" width="7.625" customWidth="1"/>
    <col min="11271" max="11271" width="9.875" customWidth="1"/>
    <col min="11272" max="11272" width="16.5" customWidth="1"/>
    <col min="11273" max="11273" width="0" hidden="1" customWidth="1"/>
    <col min="11521" max="11521" width="23.5" customWidth="1"/>
    <col min="11522" max="11522" width="17.625" customWidth="1"/>
    <col min="11523" max="11523" width="7.5" customWidth="1"/>
    <col min="11524" max="11524" width="31.625" customWidth="1"/>
    <col min="11525" max="11525" width="16" customWidth="1"/>
    <col min="11526" max="11526" width="7.625" customWidth="1"/>
    <col min="11527" max="11527" width="9.875" customWidth="1"/>
    <col min="11528" max="11528" width="16.5" customWidth="1"/>
    <col min="11529" max="11529" width="0" hidden="1" customWidth="1"/>
    <col min="11777" max="11777" width="23.5" customWidth="1"/>
    <col min="11778" max="11778" width="17.625" customWidth="1"/>
    <col min="11779" max="11779" width="7.5" customWidth="1"/>
    <col min="11780" max="11780" width="31.625" customWidth="1"/>
    <col min="11781" max="11781" width="16" customWidth="1"/>
    <col min="11782" max="11782" width="7.625" customWidth="1"/>
    <col min="11783" max="11783" width="9.875" customWidth="1"/>
    <col min="11784" max="11784" width="16.5" customWidth="1"/>
    <col min="11785" max="11785" width="0" hidden="1" customWidth="1"/>
    <col min="12033" max="12033" width="23.5" customWidth="1"/>
    <col min="12034" max="12034" width="17.625" customWidth="1"/>
    <col min="12035" max="12035" width="7.5" customWidth="1"/>
    <col min="12036" max="12036" width="31.625" customWidth="1"/>
    <col min="12037" max="12037" width="16" customWidth="1"/>
    <col min="12038" max="12038" width="7.625" customWidth="1"/>
    <col min="12039" max="12039" width="9.875" customWidth="1"/>
    <col min="12040" max="12040" width="16.5" customWidth="1"/>
    <col min="12041" max="12041" width="0" hidden="1" customWidth="1"/>
    <col min="12289" max="12289" width="23.5" customWidth="1"/>
    <col min="12290" max="12290" width="17.625" customWidth="1"/>
    <col min="12291" max="12291" width="7.5" customWidth="1"/>
    <col min="12292" max="12292" width="31.625" customWidth="1"/>
    <col min="12293" max="12293" width="16" customWidth="1"/>
    <col min="12294" max="12294" width="7.625" customWidth="1"/>
    <col min="12295" max="12295" width="9.875" customWidth="1"/>
    <col min="12296" max="12296" width="16.5" customWidth="1"/>
    <col min="12297" max="12297" width="0" hidden="1" customWidth="1"/>
    <col min="12545" max="12545" width="23.5" customWidth="1"/>
    <col min="12546" max="12546" width="17.625" customWidth="1"/>
    <col min="12547" max="12547" width="7.5" customWidth="1"/>
    <col min="12548" max="12548" width="31.625" customWidth="1"/>
    <col min="12549" max="12549" width="16" customWidth="1"/>
    <col min="12550" max="12550" width="7.625" customWidth="1"/>
    <col min="12551" max="12551" width="9.875" customWidth="1"/>
    <col min="12552" max="12552" width="16.5" customWidth="1"/>
    <col min="12553" max="12553" width="0" hidden="1" customWidth="1"/>
    <col min="12801" max="12801" width="23.5" customWidth="1"/>
    <col min="12802" max="12802" width="17.625" customWidth="1"/>
    <col min="12803" max="12803" width="7.5" customWidth="1"/>
    <col min="12804" max="12804" width="31.625" customWidth="1"/>
    <col min="12805" max="12805" width="16" customWidth="1"/>
    <col min="12806" max="12806" width="7.625" customWidth="1"/>
    <col min="12807" max="12807" width="9.875" customWidth="1"/>
    <col min="12808" max="12808" width="16.5" customWidth="1"/>
    <col min="12809" max="12809" width="0" hidden="1" customWidth="1"/>
    <col min="13057" max="13057" width="23.5" customWidth="1"/>
    <col min="13058" max="13058" width="17.625" customWidth="1"/>
    <col min="13059" max="13059" width="7.5" customWidth="1"/>
    <col min="13060" max="13060" width="31.625" customWidth="1"/>
    <col min="13061" max="13061" width="16" customWidth="1"/>
    <col min="13062" max="13062" width="7.625" customWidth="1"/>
    <col min="13063" max="13063" width="9.875" customWidth="1"/>
    <col min="13064" max="13064" width="16.5" customWidth="1"/>
    <col min="13065" max="13065" width="0" hidden="1" customWidth="1"/>
    <col min="13313" max="13313" width="23.5" customWidth="1"/>
    <col min="13314" max="13314" width="17.625" customWidth="1"/>
    <col min="13315" max="13315" width="7.5" customWidth="1"/>
    <col min="13316" max="13316" width="31.625" customWidth="1"/>
    <col min="13317" max="13317" width="16" customWidth="1"/>
    <col min="13318" max="13318" width="7.625" customWidth="1"/>
    <col min="13319" max="13319" width="9.875" customWidth="1"/>
    <col min="13320" max="13320" width="16.5" customWidth="1"/>
    <col min="13321" max="13321" width="0" hidden="1" customWidth="1"/>
    <col min="13569" max="13569" width="23.5" customWidth="1"/>
    <col min="13570" max="13570" width="17.625" customWidth="1"/>
    <col min="13571" max="13571" width="7.5" customWidth="1"/>
    <col min="13572" max="13572" width="31.625" customWidth="1"/>
    <col min="13573" max="13573" width="16" customWidth="1"/>
    <col min="13574" max="13574" width="7.625" customWidth="1"/>
    <col min="13575" max="13575" width="9.875" customWidth="1"/>
    <col min="13576" max="13576" width="16.5" customWidth="1"/>
    <col min="13577" max="13577" width="0" hidden="1" customWidth="1"/>
    <col min="13825" max="13825" width="23.5" customWidth="1"/>
    <col min="13826" max="13826" width="17.625" customWidth="1"/>
    <col min="13827" max="13827" width="7.5" customWidth="1"/>
    <col min="13828" max="13828" width="31.625" customWidth="1"/>
    <col min="13829" max="13829" width="16" customWidth="1"/>
    <col min="13830" max="13830" width="7.625" customWidth="1"/>
    <col min="13831" max="13831" width="9.875" customWidth="1"/>
    <col min="13832" max="13832" width="16.5" customWidth="1"/>
    <col min="13833" max="13833" width="0" hidden="1" customWidth="1"/>
    <col min="14081" max="14081" width="23.5" customWidth="1"/>
    <col min="14082" max="14082" width="17.625" customWidth="1"/>
    <col min="14083" max="14083" width="7.5" customWidth="1"/>
    <col min="14084" max="14084" width="31.625" customWidth="1"/>
    <col min="14085" max="14085" width="16" customWidth="1"/>
    <col min="14086" max="14086" width="7.625" customWidth="1"/>
    <col min="14087" max="14087" width="9.875" customWidth="1"/>
    <col min="14088" max="14088" width="16.5" customWidth="1"/>
    <col min="14089" max="14089" width="0" hidden="1" customWidth="1"/>
    <col min="14337" max="14337" width="23.5" customWidth="1"/>
    <col min="14338" max="14338" width="17.625" customWidth="1"/>
    <col min="14339" max="14339" width="7.5" customWidth="1"/>
    <col min="14340" max="14340" width="31.625" customWidth="1"/>
    <col min="14341" max="14341" width="16" customWidth="1"/>
    <col min="14342" max="14342" width="7.625" customWidth="1"/>
    <col min="14343" max="14343" width="9.875" customWidth="1"/>
    <col min="14344" max="14344" width="16.5" customWidth="1"/>
    <col min="14345" max="14345" width="0" hidden="1" customWidth="1"/>
    <col min="14593" max="14593" width="23.5" customWidth="1"/>
    <col min="14594" max="14594" width="17.625" customWidth="1"/>
    <col min="14595" max="14595" width="7.5" customWidth="1"/>
    <col min="14596" max="14596" width="31.625" customWidth="1"/>
    <col min="14597" max="14597" width="16" customWidth="1"/>
    <col min="14598" max="14598" width="7.625" customWidth="1"/>
    <col min="14599" max="14599" width="9.875" customWidth="1"/>
    <col min="14600" max="14600" width="16.5" customWidth="1"/>
    <col min="14601" max="14601" width="0" hidden="1" customWidth="1"/>
    <col min="14849" max="14849" width="23.5" customWidth="1"/>
    <col min="14850" max="14850" width="17.625" customWidth="1"/>
    <col min="14851" max="14851" width="7.5" customWidth="1"/>
    <col min="14852" max="14852" width="31.625" customWidth="1"/>
    <col min="14853" max="14853" width="16" customWidth="1"/>
    <col min="14854" max="14854" width="7.625" customWidth="1"/>
    <col min="14855" max="14855" width="9.875" customWidth="1"/>
    <col min="14856" max="14856" width="16.5" customWidth="1"/>
    <col min="14857" max="14857" width="0" hidden="1" customWidth="1"/>
    <col min="15105" max="15105" width="23.5" customWidth="1"/>
    <col min="15106" max="15106" width="17.625" customWidth="1"/>
    <col min="15107" max="15107" width="7.5" customWidth="1"/>
    <col min="15108" max="15108" width="31.625" customWidth="1"/>
    <col min="15109" max="15109" width="16" customWidth="1"/>
    <col min="15110" max="15110" width="7.625" customWidth="1"/>
    <col min="15111" max="15111" width="9.875" customWidth="1"/>
    <col min="15112" max="15112" width="16.5" customWidth="1"/>
    <col min="15113" max="15113" width="0" hidden="1" customWidth="1"/>
    <col min="15361" max="15361" width="23.5" customWidth="1"/>
    <col min="15362" max="15362" width="17.625" customWidth="1"/>
    <col min="15363" max="15363" width="7.5" customWidth="1"/>
    <col min="15364" max="15364" width="31.625" customWidth="1"/>
    <col min="15365" max="15365" width="16" customWidth="1"/>
    <col min="15366" max="15366" width="7.625" customWidth="1"/>
    <col min="15367" max="15367" width="9.875" customWidth="1"/>
    <col min="15368" max="15368" width="16.5" customWidth="1"/>
    <col min="15369" max="15369" width="0" hidden="1" customWidth="1"/>
    <col min="15617" max="15617" width="23.5" customWidth="1"/>
    <col min="15618" max="15618" width="17.625" customWidth="1"/>
    <col min="15619" max="15619" width="7.5" customWidth="1"/>
    <col min="15620" max="15620" width="31.625" customWidth="1"/>
    <col min="15621" max="15621" width="16" customWidth="1"/>
    <col min="15622" max="15622" width="7.625" customWidth="1"/>
    <col min="15623" max="15623" width="9.875" customWidth="1"/>
    <col min="15624" max="15624" width="16.5" customWidth="1"/>
    <col min="15625" max="15625" width="0" hidden="1" customWidth="1"/>
    <col min="15873" max="15873" width="23.5" customWidth="1"/>
    <col min="15874" max="15874" width="17.625" customWidth="1"/>
    <col min="15875" max="15875" width="7.5" customWidth="1"/>
    <col min="15876" max="15876" width="31.625" customWidth="1"/>
    <col min="15877" max="15877" width="16" customWidth="1"/>
    <col min="15878" max="15878" width="7.625" customWidth="1"/>
    <col min="15879" max="15879" width="9.875" customWidth="1"/>
    <col min="15880" max="15880" width="16.5" customWidth="1"/>
    <col min="15881" max="15881" width="0" hidden="1" customWidth="1"/>
    <col min="16129" max="16129" width="23.5" customWidth="1"/>
    <col min="16130" max="16130" width="17.625" customWidth="1"/>
    <col min="16131" max="16131" width="7.5" customWidth="1"/>
    <col min="16132" max="16132" width="31.625" customWidth="1"/>
    <col min="16133" max="16133" width="16" customWidth="1"/>
    <col min="16134" max="16134" width="7.625" customWidth="1"/>
    <col min="16135" max="16135" width="9.875" customWidth="1"/>
    <col min="16136" max="16136" width="16.5" customWidth="1"/>
    <col min="16137" max="16137" width="0" hidden="1" customWidth="1"/>
  </cols>
  <sheetData>
    <row r="1" spans="1:8" ht="17.100000000000001" customHeight="1" x14ac:dyDescent="0.2">
      <c r="A1" s="75" t="s">
        <v>384</v>
      </c>
      <c r="B1" s="76"/>
      <c r="C1" s="76"/>
      <c r="D1" s="76"/>
      <c r="E1" s="76"/>
      <c r="F1" s="76"/>
      <c r="G1" s="76"/>
      <c r="H1" s="76"/>
    </row>
    <row r="2" spans="1:8" ht="2.1" customHeight="1" x14ac:dyDescent="0.2"/>
    <row r="3" spans="1:8" ht="17.100000000000001" customHeight="1" x14ac:dyDescent="0.2">
      <c r="A3" s="77" t="s">
        <v>71</v>
      </c>
      <c r="B3" s="76"/>
      <c r="C3" s="76"/>
      <c r="D3" s="76"/>
      <c r="E3" s="76"/>
      <c r="F3" s="76"/>
      <c r="G3" s="76"/>
      <c r="H3" s="76"/>
    </row>
    <row r="4" spans="1:8" ht="0.2" customHeight="1" x14ac:dyDescent="0.2"/>
    <row r="5" spans="1:8" ht="17.100000000000001" customHeight="1" x14ac:dyDescent="0.2">
      <c r="A5" s="77" t="s">
        <v>376</v>
      </c>
      <c r="B5" s="76"/>
      <c r="C5" s="76"/>
      <c r="D5" s="76"/>
      <c r="E5" s="76"/>
      <c r="F5" s="76"/>
      <c r="G5" s="76"/>
      <c r="H5" s="76"/>
    </row>
    <row r="6" spans="1:8" ht="2.85" customHeight="1" x14ac:dyDescent="0.2"/>
    <row r="7" spans="1:8" ht="5.0999999999999996" customHeight="1" x14ac:dyDescent="0.2"/>
    <row r="8" spans="1:8" ht="25.5" x14ac:dyDescent="0.2">
      <c r="A8" s="47" t="s">
        <v>10</v>
      </c>
      <c r="B8" s="78" t="s">
        <v>40</v>
      </c>
      <c r="C8" s="73"/>
      <c r="D8" s="47" t="s">
        <v>11</v>
      </c>
      <c r="E8" s="47" t="s">
        <v>385</v>
      </c>
      <c r="F8" s="78" t="s">
        <v>386</v>
      </c>
      <c r="G8" s="73"/>
      <c r="H8" s="47" t="s">
        <v>387</v>
      </c>
    </row>
    <row r="9" spans="1:8" ht="18" customHeight="1" x14ac:dyDescent="0.2">
      <c r="A9" s="48" t="s">
        <v>37</v>
      </c>
      <c r="B9" s="72" t="s">
        <v>38</v>
      </c>
      <c r="C9" s="73"/>
      <c r="D9" s="48"/>
      <c r="E9" s="49"/>
      <c r="F9" s="74">
        <v>0</v>
      </c>
      <c r="G9" s="73"/>
      <c r="H9" s="50">
        <v>116000</v>
      </c>
    </row>
    <row r="10" spans="1:8" ht="18" customHeight="1" x14ac:dyDescent="0.2">
      <c r="A10" s="48" t="s">
        <v>33</v>
      </c>
      <c r="B10" s="72" t="s">
        <v>34</v>
      </c>
      <c r="C10" s="73"/>
      <c r="D10" s="48" t="s">
        <v>34</v>
      </c>
      <c r="E10" s="49"/>
      <c r="F10" s="74">
        <v>0</v>
      </c>
      <c r="G10" s="73"/>
      <c r="H10" s="50">
        <v>600</v>
      </c>
    </row>
    <row r="11" spans="1:8" ht="18" customHeight="1" x14ac:dyDescent="0.2">
      <c r="A11" s="48" t="s">
        <v>12</v>
      </c>
      <c r="B11" s="72" t="s">
        <v>34</v>
      </c>
      <c r="C11" s="73"/>
      <c r="D11" s="48" t="s">
        <v>34</v>
      </c>
      <c r="E11" s="49"/>
      <c r="F11" s="74">
        <v>0</v>
      </c>
      <c r="G11" s="73"/>
      <c r="H11" s="50">
        <v>9000</v>
      </c>
    </row>
    <row r="12" spans="1:8" ht="27.75" customHeight="1" x14ac:dyDescent="0.2">
      <c r="A12" s="48" t="s">
        <v>12</v>
      </c>
      <c r="B12" s="72" t="s">
        <v>35</v>
      </c>
      <c r="C12" s="73"/>
      <c r="D12" s="48" t="s">
        <v>36</v>
      </c>
      <c r="E12" s="49"/>
      <c r="F12" s="74">
        <v>0</v>
      </c>
      <c r="G12" s="73"/>
      <c r="H12" s="50">
        <v>350000</v>
      </c>
    </row>
    <row r="13" spans="1:8" ht="19.5" customHeight="1" x14ac:dyDescent="0.2">
      <c r="A13" s="48" t="s">
        <v>12</v>
      </c>
      <c r="B13" s="72" t="s">
        <v>13</v>
      </c>
      <c r="C13" s="73"/>
      <c r="D13" s="48" t="s">
        <v>14</v>
      </c>
      <c r="E13" s="49"/>
      <c r="F13" s="74">
        <v>0</v>
      </c>
      <c r="G13" s="73"/>
      <c r="H13" s="50">
        <v>850000</v>
      </c>
    </row>
    <row r="14" spans="1:8" ht="19.5" customHeight="1" x14ac:dyDescent="0.2">
      <c r="A14" s="48" t="s">
        <v>388</v>
      </c>
      <c r="B14" s="72" t="s">
        <v>16</v>
      </c>
      <c r="C14" s="73"/>
      <c r="D14" s="48" t="s">
        <v>389</v>
      </c>
      <c r="E14" s="49"/>
      <c r="F14" s="74">
        <v>0</v>
      </c>
      <c r="G14" s="73"/>
      <c r="H14" s="50">
        <v>5458000</v>
      </c>
    </row>
    <row r="15" spans="1:8" ht="19.5" customHeight="1" x14ac:dyDescent="0.2">
      <c r="A15" s="48" t="s">
        <v>388</v>
      </c>
      <c r="B15" s="72" t="s">
        <v>16</v>
      </c>
      <c r="C15" s="73"/>
      <c r="D15" s="48" t="s">
        <v>390</v>
      </c>
      <c r="E15" s="49"/>
      <c r="F15" s="74">
        <v>0</v>
      </c>
      <c r="G15" s="73"/>
      <c r="H15" s="50">
        <v>1580000</v>
      </c>
    </row>
    <row r="16" spans="1:8" ht="19.5" customHeight="1" x14ac:dyDescent="0.2">
      <c r="A16" s="48" t="s">
        <v>391</v>
      </c>
      <c r="B16" s="72" t="s">
        <v>392</v>
      </c>
      <c r="C16" s="73"/>
      <c r="D16" s="48" t="s">
        <v>393</v>
      </c>
      <c r="E16" s="49"/>
      <c r="F16" s="74">
        <v>0</v>
      </c>
      <c r="G16" s="73"/>
      <c r="H16" s="50">
        <v>1460000</v>
      </c>
    </row>
    <row r="17" spans="1:8" ht="19.5" customHeight="1" x14ac:dyDescent="0.2">
      <c r="A17" s="48" t="s">
        <v>15</v>
      </c>
      <c r="B17" s="72" t="s">
        <v>394</v>
      </c>
      <c r="C17" s="73"/>
      <c r="D17" s="48"/>
      <c r="E17" s="49"/>
      <c r="F17" s="74">
        <v>0</v>
      </c>
      <c r="G17" s="73"/>
      <c r="H17" s="50">
        <v>400</v>
      </c>
    </row>
    <row r="18" spans="1:8" ht="27.75" customHeight="1" x14ac:dyDescent="0.2">
      <c r="A18" s="48" t="s">
        <v>15</v>
      </c>
      <c r="B18" s="72" t="s">
        <v>16</v>
      </c>
      <c r="C18" s="73"/>
      <c r="D18" s="48" t="s">
        <v>17</v>
      </c>
      <c r="E18" s="49"/>
      <c r="F18" s="74">
        <v>0</v>
      </c>
      <c r="G18" s="73"/>
      <c r="H18" s="50">
        <v>271000</v>
      </c>
    </row>
    <row r="19" spans="1:8" ht="27.75" customHeight="1" x14ac:dyDescent="0.2">
      <c r="A19" s="48" t="s">
        <v>15</v>
      </c>
      <c r="B19" s="72" t="s">
        <v>16</v>
      </c>
      <c r="C19" s="73"/>
      <c r="D19" s="48" t="s">
        <v>18</v>
      </c>
      <c r="E19" s="49"/>
      <c r="F19" s="74">
        <v>0</v>
      </c>
      <c r="G19" s="73"/>
      <c r="H19" s="50">
        <v>257000</v>
      </c>
    </row>
    <row r="20" spans="1:8" ht="27.75" customHeight="1" x14ac:dyDescent="0.2">
      <c r="A20" s="48" t="s">
        <v>15</v>
      </c>
      <c r="B20" s="72" t="s">
        <v>16</v>
      </c>
      <c r="C20" s="73"/>
      <c r="D20" s="48" t="s">
        <v>19</v>
      </c>
      <c r="E20" s="49"/>
      <c r="F20" s="74">
        <v>0</v>
      </c>
      <c r="G20" s="73"/>
      <c r="H20" s="50">
        <v>353000</v>
      </c>
    </row>
    <row r="21" spans="1:8" ht="27.75" customHeight="1" x14ac:dyDescent="0.2">
      <c r="A21" s="48" t="s">
        <v>15</v>
      </c>
      <c r="B21" s="72" t="s">
        <v>16</v>
      </c>
      <c r="C21" s="73"/>
      <c r="D21" s="48" t="s">
        <v>20</v>
      </c>
      <c r="E21" s="49"/>
      <c r="F21" s="74">
        <v>0</v>
      </c>
      <c r="G21" s="73"/>
      <c r="H21" s="50">
        <v>230000</v>
      </c>
    </row>
    <row r="22" spans="1:8" ht="27.75" customHeight="1" x14ac:dyDescent="0.2">
      <c r="A22" s="48" t="s">
        <v>15</v>
      </c>
      <c r="B22" s="72" t="s">
        <v>16</v>
      </c>
      <c r="C22" s="73"/>
      <c r="D22" s="48" t="s">
        <v>21</v>
      </c>
      <c r="E22" s="49"/>
      <c r="F22" s="74">
        <v>0</v>
      </c>
      <c r="G22" s="73"/>
      <c r="H22" s="50">
        <v>458000</v>
      </c>
    </row>
    <row r="23" spans="1:8" ht="20.25" customHeight="1" x14ac:dyDescent="0.2">
      <c r="A23" s="48" t="s">
        <v>15</v>
      </c>
      <c r="B23" s="72" t="s">
        <v>16</v>
      </c>
      <c r="C23" s="73"/>
      <c r="D23" s="48" t="s">
        <v>22</v>
      </c>
      <c r="E23" s="49"/>
      <c r="F23" s="74">
        <v>0</v>
      </c>
      <c r="G23" s="73"/>
      <c r="H23" s="50">
        <v>486000</v>
      </c>
    </row>
    <row r="24" spans="1:8" ht="20.25" customHeight="1" x14ac:dyDescent="0.2">
      <c r="A24" s="48" t="s">
        <v>15</v>
      </c>
      <c r="B24" s="72" t="s">
        <v>16</v>
      </c>
      <c r="C24" s="73"/>
      <c r="D24" s="48" t="s">
        <v>23</v>
      </c>
      <c r="E24" s="49"/>
      <c r="F24" s="74">
        <v>0</v>
      </c>
      <c r="G24" s="73"/>
      <c r="H24" s="50">
        <v>549000</v>
      </c>
    </row>
    <row r="25" spans="1:8" ht="20.25" customHeight="1" x14ac:dyDescent="0.2">
      <c r="A25" s="48" t="s">
        <v>15</v>
      </c>
      <c r="B25" s="72" t="s">
        <v>16</v>
      </c>
      <c r="C25" s="73"/>
      <c r="D25" s="48" t="s">
        <v>24</v>
      </c>
      <c r="E25" s="49"/>
      <c r="F25" s="74">
        <v>0</v>
      </c>
      <c r="G25" s="73"/>
      <c r="H25" s="50">
        <v>73000</v>
      </c>
    </row>
    <row r="26" spans="1:8" ht="27.75" customHeight="1" x14ac:dyDescent="0.2">
      <c r="A26" s="48" t="s">
        <v>15</v>
      </c>
      <c r="B26" s="72" t="s">
        <v>16</v>
      </c>
      <c r="C26" s="73"/>
      <c r="D26" s="48" t="s">
        <v>25</v>
      </c>
      <c r="E26" s="49"/>
      <c r="F26" s="74">
        <v>0</v>
      </c>
      <c r="G26" s="73"/>
      <c r="H26" s="50">
        <v>1540000</v>
      </c>
    </row>
    <row r="27" spans="1:8" ht="27.75" customHeight="1" x14ac:dyDescent="0.2">
      <c r="A27" s="48" t="s">
        <v>15</v>
      </c>
      <c r="B27" s="72" t="s">
        <v>26</v>
      </c>
      <c r="C27" s="73"/>
      <c r="D27" s="48" t="s">
        <v>27</v>
      </c>
      <c r="E27" s="49"/>
      <c r="F27" s="74">
        <v>0</v>
      </c>
      <c r="G27" s="73"/>
      <c r="H27" s="50">
        <v>1364000</v>
      </c>
    </row>
    <row r="28" spans="1:8" ht="27.75" customHeight="1" x14ac:dyDescent="0.2">
      <c r="A28" s="48" t="s">
        <v>15</v>
      </c>
      <c r="B28" s="72" t="s">
        <v>26</v>
      </c>
      <c r="C28" s="73"/>
      <c r="D28" s="48" t="s">
        <v>28</v>
      </c>
      <c r="E28" s="49"/>
      <c r="F28" s="74">
        <v>0</v>
      </c>
      <c r="G28" s="73"/>
      <c r="H28" s="50">
        <v>1283000</v>
      </c>
    </row>
    <row r="29" spans="1:8" ht="27.75" customHeight="1" x14ac:dyDescent="0.2">
      <c r="A29" s="48" t="s">
        <v>15</v>
      </c>
      <c r="B29" s="72" t="s">
        <v>26</v>
      </c>
      <c r="C29" s="73"/>
      <c r="D29" s="48" t="s">
        <v>29</v>
      </c>
      <c r="E29" s="49"/>
      <c r="F29" s="74">
        <v>0</v>
      </c>
      <c r="G29" s="73"/>
      <c r="H29" s="50">
        <v>301000</v>
      </c>
    </row>
    <row r="30" spans="1:8" ht="16.5" customHeight="1" x14ac:dyDescent="0.2">
      <c r="A30" s="48" t="s">
        <v>15</v>
      </c>
      <c r="B30" s="72" t="s">
        <v>26</v>
      </c>
      <c r="C30" s="73"/>
      <c r="D30" s="48" t="s">
        <v>30</v>
      </c>
      <c r="E30" s="49"/>
      <c r="F30" s="74">
        <v>0</v>
      </c>
      <c r="G30" s="73"/>
      <c r="H30" s="50">
        <v>738000</v>
      </c>
    </row>
    <row r="31" spans="1:8" ht="16.5" customHeight="1" x14ac:dyDescent="0.2">
      <c r="A31" s="48" t="s">
        <v>15</v>
      </c>
      <c r="B31" s="72" t="s">
        <v>26</v>
      </c>
      <c r="C31" s="73"/>
      <c r="D31" s="48" t="s">
        <v>31</v>
      </c>
      <c r="E31" s="49"/>
      <c r="F31" s="74">
        <v>0</v>
      </c>
      <c r="G31" s="73"/>
      <c r="H31" s="50">
        <v>417000</v>
      </c>
    </row>
    <row r="32" spans="1:8" ht="27.75" customHeight="1" x14ac:dyDescent="0.2">
      <c r="A32" s="48"/>
      <c r="B32" s="72"/>
      <c r="C32" s="73"/>
      <c r="D32" s="51" t="s">
        <v>32</v>
      </c>
      <c r="E32" s="51"/>
      <c r="F32" s="79">
        <v>0</v>
      </c>
      <c r="G32" s="73"/>
      <c r="H32" s="52">
        <v>18144000</v>
      </c>
    </row>
    <row r="33" ht="14.25" hidden="1" customHeight="1" x14ac:dyDescent="0.2"/>
  </sheetData>
  <mergeCells count="53">
    <mergeCell ref="B31:C31"/>
    <mergeCell ref="F31:G31"/>
    <mergeCell ref="B32:C32"/>
    <mergeCell ref="F32:G32"/>
    <mergeCell ref="B28:C28"/>
    <mergeCell ref="F28:G28"/>
    <mergeCell ref="B29:C29"/>
    <mergeCell ref="F29:G29"/>
    <mergeCell ref="B30:C30"/>
    <mergeCell ref="F30:G30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B19:C19"/>
    <mergeCell ref="F19:G19"/>
    <mergeCell ref="B20:C20"/>
    <mergeCell ref="F20:G20"/>
    <mergeCell ref="B21:C21"/>
    <mergeCell ref="F21:G21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B9:C9"/>
    <mergeCell ref="F9:G9"/>
    <mergeCell ref="A1:H1"/>
    <mergeCell ref="A3:H3"/>
    <mergeCell ref="A5:H5"/>
    <mergeCell ref="B8:C8"/>
    <mergeCell ref="F8:G8"/>
  </mergeCells>
  <pageMargins left="1.1023622047244095" right="0.70866141732283472" top="0.55118110236220474" bottom="0.35433070866141736" header="0.31496062992125984" footer="0.31496062992125984"/>
  <pageSetup paperSize="9" scale="80" orientation="landscape" r:id="rId1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F629-2BB4-4232-9ADA-DFA234CB6963}">
  <dimension ref="A1:P20"/>
  <sheetViews>
    <sheetView view="pageBreakPreview" zoomScale="98" zoomScaleNormal="100" zoomScaleSheetLayoutView="98" workbookViewId="0">
      <selection activeCell="J22" sqref="J22"/>
    </sheetView>
  </sheetViews>
  <sheetFormatPr defaultRowHeight="14.25" x14ac:dyDescent="0.2"/>
  <cols>
    <col min="1" max="1" width="7.125" customWidth="1"/>
    <col min="2" max="2" width="11.375" customWidth="1"/>
    <col min="3" max="3" width="0.25" customWidth="1"/>
    <col min="4" max="4" width="11.75" customWidth="1"/>
    <col min="5" max="5" width="4.25" customWidth="1"/>
    <col min="6" max="6" width="21.875" customWidth="1"/>
    <col min="7" max="10" width="11.75" customWidth="1"/>
    <col min="11" max="11" width="0" hidden="1" customWidth="1"/>
    <col min="12" max="12" width="11.75" customWidth="1"/>
    <col min="13" max="13" width="5" customWidth="1"/>
    <col min="14" max="14" width="6.5" customWidth="1"/>
    <col min="15" max="15" width="0.25" customWidth="1"/>
    <col min="16" max="16" width="11.75" customWidth="1"/>
    <col min="17" max="17" width="0" hidden="1" customWidth="1"/>
    <col min="257" max="257" width="7.125" customWidth="1"/>
    <col min="258" max="258" width="11.375" customWidth="1"/>
    <col min="259" max="259" width="0.25" customWidth="1"/>
    <col min="260" max="260" width="11.75" customWidth="1"/>
    <col min="261" max="261" width="4.25" customWidth="1"/>
    <col min="262" max="262" width="11.125" customWidth="1"/>
    <col min="263" max="266" width="11.75" customWidth="1"/>
    <col min="267" max="267" width="0" hidden="1" customWidth="1"/>
    <col min="268" max="268" width="11.75" customWidth="1"/>
    <col min="269" max="269" width="5" customWidth="1"/>
    <col min="270" max="270" width="6.5" customWidth="1"/>
    <col min="271" max="271" width="0.25" customWidth="1"/>
    <col min="272" max="272" width="11.75" customWidth="1"/>
    <col min="273" max="273" width="0" hidden="1" customWidth="1"/>
    <col min="513" max="513" width="7.125" customWidth="1"/>
    <col min="514" max="514" width="11.375" customWidth="1"/>
    <col min="515" max="515" width="0.25" customWidth="1"/>
    <col min="516" max="516" width="11.75" customWidth="1"/>
    <col min="517" max="517" width="4.25" customWidth="1"/>
    <col min="518" max="518" width="11.125" customWidth="1"/>
    <col min="519" max="522" width="11.75" customWidth="1"/>
    <col min="523" max="523" width="0" hidden="1" customWidth="1"/>
    <col min="524" max="524" width="11.75" customWidth="1"/>
    <col min="525" max="525" width="5" customWidth="1"/>
    <col min="526" max="526" width="6.5" customWidth="1"/>
    <col min="527" max="527" width="0.25" customWidth="1"/>
    <col min="528" max="528" width="11.75" customWidth="1"/>
    <col min="529" max="529" width="0" hidden="1" customWidth="1"/>
    <col min="769" max="769" width="7.125" customWidth="1"/>
    <col min="770" max="770" width="11.375" customWidth="1"/>
    <col min="771" max="771" width="0.25" customWidth="1"/>
    <col min="772" max="772" width="11.75" customWidth="1"/>
    <col min="773" max="773" width="4.25" customWidth="1"/>
    <col min="774" max="774" width="11.125" customWidth="1"/>
    <col min="775" max="778" width="11.75" customWidth="1"/>
    <col min="779" max="779" width="0" hidden="1" customWidth="1"/>
    <col min="780" max="780" width="11.75" customWidth="1"/>
    <col min="781" max="781" width="5" customWidth="1"/>
    <col min="782" max="782" width="6.5" customWidth="1"/>
    <col min="783" max="783" width="0.25" customWidth="1"/>
    <col min="784" max="784" width="11.75" customWidth="1"/>
    <col min="785" max="785" width="0" hidden="1" customWidth="1"/>
    <col min="1025" max="1025" width="7.125" customWidth="1"/>
    <col min="1026" max="1026" width="11.375" customWidth="1"/>
    <col min="1027" max="1027" width="0.25" customWidth="1"/>
    <col min="1028" max="1028" width="11.75" customWidth="1"/>
    <col min="1029" max="1029" width="4.25" customWidth="1"/>
    <col min="1030" max="1030" width="11.125" customWidth="1"/>
    <col min="1031" max="1034" width="11.75" customWidth="1"/>
    <col min="1035" max="1035" width="0" hidden="1" customWidth="1"/>
    <col min="1036" max="1036" width="11.75" customWidth="1"/>
    <col min="1037" max="1037" width="5" customWidth="1"/>
    <col min="1038" max="1038" width="6.5" customWidth="1"/>
    <col min="1039" max="1039" width="0.25" customWidth="1"/>
    <col min="1040" max="1040" width="11.75" customWidth="1"/>
    <col min="1041" max="1041" width="0" hidden="1" customWidth="1"/>
    <col min="1281" max="1281" width="7.125" customWidth="1"/>
    <col min="1282" max="1282" width="11.375" customWidth="1"/>
    <col min="1283" max="1283" width="0.25" customWidth="1"/>
    <col min="1284" max="1284" width="11.75" customWidth="1"/>
    <col min="1285" max="1285" width="4.25" customWidth="1"/>
    <col min="1286" max="1286" width="11.125" customWidth="1"/>
    <col min="1287" max="1290" width="11.75" customWidth="1"/>
    <col min="1291" max="1291" width="0" hidden="1" customWidth="1"/>
    <col min="1292" max="1292" width="11.75" customWidth="1"/>
    <col min="1293" max="1293" width="5" customWidth="1"/>
    <col min="1294" max="1294" width="6.5" customWidth="1"/>
    <col min="1295" max="1295" width="0.25" customWidth="1"/>
    <col min="1296" max="1296" width="11.75" customWidth="1"/>
    <col min="1297" max="1297" width="0" hidden="1" customWidth="1"/>
    <col min="1537" max="1537" width="7.125" customWidth="1"/>
    <col min="1538" max="1538" width="11.375" customWidth="1"/>
    <col min="1539" max="1539" width="0.25" customWidth="1"/>
    <col min="1540" max="1540" width="11.75" customWidth="1"/>
    <col min="1541" max="1541" width="4.25" customWidth="1"/>
    <col min="1542" max="1542" width="11.125" customWidth="1"/>
    <col min="1543" max="1546" width="11.75" customWidth="1"/>
    <col min="1547" max="1547" width="0" hidden="1" customWidth="1"/>
    <col min="1548" max="1548" width="11.75" customWidth="1"/>
    <col min="1549" max="1549" width="5" customWidth="1"/>
    <col min="1550" max="1550" width="6.5" customWidth="1"/>
    <col min="1551" max="1551" width="0.25" customWidth="1"/>
    <col min="1552" max="1552" width="11.75" customWidth="1"/>
    <col min="1553" max="1553" width="0" hidden="1" customWidth="1"/>
    <col min="1793" max="1793" width="7.125" customWidth="1"/>
    <col min="1794" max="1794" width="11.375" customWidth="1"/>
    <col min="1795" max="1795" width="0.25" customWidth="1"/>
    <col min="1796" max="1796" width="11.75" customWidth="1"/>
    <col min="1797" max="1797" width="4.25" customWidth="1"/>
    <col min="1798" max="1798" width="11.125" customWidth="1"/>
    <col min="1799" max="1802" width="11.75" customWidth="1"/>
    <col min="1803" max="1803" width="0" hidden="1" customWidth="1"/>
    <col min="1804" max="1804" width="11.75" customWidth="1"/>
    <col min="1805" max="1805" width="5" customWidth="1"/>
    <col min="1806" max="1806" width="6.5" customWidth="1"/>
    <col min="1807" max="1807" width="0.25" customWidth="1"/>
    <col min="1808" max="1808" width="11.75" customWidth="1"/>
    <col min="1809" max="1809" width="0" hidden="1" customWidth="1"/>
    <col min="2049" max="2049" width="7.125" customWidth="1"/>
    <col min="2050" max="2050" width="11.375" customWidth="1"/>
    <col min="2051" max="2051" width="0.25" customWidth="1"/>
    <col min="2052" max="2052" width="11.75" customWidth="1"/>
    <col min="2053" max="2053" width="4.25" customWidth="1"/>
    <col min="2054" max="2054" width="11.125" customWidth="1"/>
    <col min="2055" max="2058" width="11.75" customWidth="1"/>
    <col min="2059" max="2059" width="0" hidden="1" customWidth="1"/>
    <col min="2060" max="2060" width="11.75" customWidth="1"/>
    <col min="2061" max="2061" width="5" customWidth="1"/>
    <col min="2062" max="2062" width="6.5" customWidth="1"/>
    <col min="2063" max="2063" width="0.25" customWidth="1"/>
    <col min="2064" max="2064" width="11.75" customWidth="1"/>
    <col min="2065" max="2065" width="0" hidden="1" customWidth="1"/>
    <col min="2305" max="2305" width="7.125" customWidth="1"/>
    <col min="2306" max="2306" width="11.375" customWidth="1"/>
    <col min="2307" max="2307" width="0.25" customWidth="1"/>
    <col min="2308" max="2308" width="11.75" customWidth="1"/>
    <col min="2309" max="2309" width="4.25" customWidth="1"/>
    <col min="2310" max="2310" width="11.125" customWidth="1"/>
    <col min="2311" max="2314" width="11.75" customWidth="1"/>
    <col min="2315" max="2315" width="0" hidden="1" customWidth="1"/>
    <col min="2316" max="2316" width="11.75" customWidth="1"/>
    <col min="2317" max="2317" width="5" customWidth="1"/>
    <col min="2318" max="2318" width="6.5" customWidth="1"/>
    <col min="2319" max="2319" width="0.25" customWidth="1"/>
    <col min="2320" max="2320" width="11.75" customWidth="1"/>
    <col min="2321" max="2321" width="0" hidden="1" customWidth="1"/>
    <col min="2561" max="2561" width="7.125" customWidth="1"/>
    <col min="2562" max="2562" width="11.375" customWidth="1"/>
    <col min="2563" max="2563" width="0.25" customWidth="1"/>
    <col min="2564" max="2564" width="11.75" customWidth="1"/>
    <col min="2565" max="2565" width="4.25" customWidth="1"/>
    <col min="2566" max="2566" width="11.125" customWidth="1"/>
    <col min="2567" max="2570" width="11.75" customWidth="1"/>
    <col min="2571" max="2571" width="0" hidden="1" customWidth="1"/>
    <col min="2572" max="2572" width="11.75" customWidth="1"/>
    <col min="2573" max="2573" width="5" customWidth="1"/>
    <col min="2574" max="2574" width="6.5" customWidth="1"/>
    <col min="2575" max="2575" width="0.25" customWidth="1"/>
    <col min="2576" max="2576" width="11.75" customWidth="1"/>
    <col min="2577" max="2577" width="0" hidden="1" customWidth="1"/>
    <col min="2817" max="2817" width="7.125" customWidth="1"/>
    <col min="2818" max="2818" width="11.375" customWidth="1"/>
    <col min="2819" max="2819" width="0.25" customWidth="1"/>
    <col min="2820" max="2820" width="11.75" customWidth="1"/>
    <col min="2821" max="2821" width="4.25" customWidth="1"/>
    <col min="2822" max="2822" width="11.125" customWidth="1"/>
    <col min="2823" max="2826" width="11.75" customWidth="1"/>
    <col min="2827" max="2827" width="0" hidden="1" customWidth="1"/>
    <col min="2828" max="2828" width="11.75" customWidth="1"/>
    <col min="2829" max="2829" width="5" customWidth="1"/>
    <col min="2830" max="2830" width="6.5" customWidth="1"/>
    <col min="2831" max="2831" width="0.25" customWidth="1"/>
    <col min="2832" max="2832" width="11.75" customWidth="1"/>
    <col min="2833" max="2833" width="0" hidden="1" customWidth="1"/>
    <col min="3073" max="3073" width="7.125" customWidth="1"/>
    <col min="3074" max="3074" width="11.375" customWidth="1"/>
    <col min="3075" max="3075" width="0.25" customWidth="1"/>
    <col min="3076" max="3076" width="11.75" customWidth="1"/>
    <col min="3077" max="3077" width="4.25" customWidth="1"/>
    <col min="3078" max="3078" width="11.125" customWidth="1"/>
    <col min="3079" max="3082" width="11.75" customWidth="1"/>
    <col min="3083" max="3083" width="0" hidden="1" customWidth="1"/>
    <col min="3084" max="3084" width="11.75" customWidth="1"/>
    <col min="3085" max="3085" width="5" customWidth="1"/>
    <col min="3086" max="3086" width="6.5" customWidth="1"/>
    <col min="3087" max="3087" width="0.25" customWidth="1"/>
    <col min="3088" max="3088" width="11.75" customWidth="1"/>
    <col min="3089" max="3089" width="0" hidden="1" customWidth="1"/>
    <col min="3329" max="3329" width="7.125" customWidth="1"/>
    <col min="3330" max="3330" width="11.375" customWidth="1"/>
    <col min="3331" max="3331" width="0.25" customWidth="1"/>
    <col min="3332" max="3332" width="11.75" customWidth="1"/>
    <col min="3333" max="3333" width="4.25" customWidth="1"/>
    <col min="3334" max="3334" width="11.125" customWidth="1"/>
    <col min="3335" max="3338" width="11.75" customWidth="1"/>
    <col min="3339" max="3339" width="0" hidden="1" customWidth="1"/>
    <col min="3340" max="3340" width="11.75" customWidth="1"/>
    <col min="3341" max="3341" width="5" customWidth="1"/>
    <col min="3342" max="3342" width="6.5" customWidth="1"/>
    <col min="3343" max="3343" width="0.25" customWidth="1"/>
    <col min="3344" max="3344" width="11.75" customWidth="1"/>
    <col min="3345" max="3345" width="0" hidden="1" customWidth="1"/>
    <col min="3585" max="3585" width="7.125" customWidth="1"/>
    <col min="3586" max="3586" width="11.375" customWidth="1"/>
    <col min="3587" max="3587" width="0.25" customWidth="1"/>
    <col min="3588" max="3588" width="11.75" customWidth="1"/>
    <col min="3589" max="3589" width="4.25" customWidth="1"/>
    <col min="3590" max="3590" width="11.125" customWidth="1"/>
    <col min="3591" max="3594" width="11.75" customWidth="1"/>
    <col min="3595" max="3595" width="0" hidden="1" customWidth="1"/>
    <col min="3596" max="3596" width="11.75" customWidth="1"/>
    <col min="3597" max="3597" width="5" customWidth="1"/>
    <col min="3598" max="3598" width="6.5" customWidth="1"/>
    <col min="3599" max="3599" width="0.25" customWidth="1"/>
    <col min="3600" max="3600" width="11.75" customWidth="1"/>
    <col min="3601" max="3601" width="0" hidden="1" customWidth="1"/>
    <col min="3841" max="3841" width="7.125" customWidth="1"/>
    <col min="3842" max="3842" width="11.375" customWidth="1"/>
    <col min="3843" max="3843" width="0.25" customWidth="1"/>
    <col min="3844" max="3844" width="11.75" customWidth="1"/>
    <col min="3845" max="3845" width="4.25" customWidth="1"/>
    <col min="3846" max="3846" width="11.125" customWidth="1"/>
    <col min="3847" max="3850" width="11.75" customWidth="1"/>
    <col min="3851" max="3851" width="0" hidden="1" customWidth="1"/>
    <col min="3852" max="3852" width="11.75" customWidth="1"/>
    <col min="3853" max="3853" width="5" customWidth="1"/>
    <col min="3854" max="3854" width="6.5" customWidth="1"/>
    <col min="3855" max="3855" width="0.25" customWidth="1"/>
    <col min="3856" max="3856" width="11.75" customWidth="1"/>
    <col min="3857" max="3857" width="0" hidden="1" customWidth="1"/>
    <col min="4097" max="4097" width="7.125" customWidth="1"/>
    <col min="4098" max="4098" width="11.375" customWidth="1"/>
    <col min="4099" max="4099" width="0.25" customWidth="1"/>
    <col min="4100" max="4100" width="11.75" customWidth="1"/>
    <col min="4101" max="4101" width="4.25" customWidth="1"/>
    <col min="4102" max="4102" width="11.125" customWidth="1"/>
    <col min="4103" max="4106" width="11.75" customWidth="1"/>
    <col min="4107" max="4107" width="0" hidden="1" customWidth="1"/>
    <col min="4108" max="4108" width="11.75" customWidth="1"/>
    <col min="4109" max="4109" width="5" customWidth="1"/>
    <col min="4110" max="4110" width="6.5" customWidth="1"/>
    <col min="4111" max="4111" width="0.25" customWidth="1"/>
    <col min="4112" max="4112" width="11.75" customWidth="1"/>
    <col min="4113" max="4113" width="0" hidden="1" customWidth="1"/>
    <col min="4353" max="4353" width="7.125" customWidth="1"/>
    <col min="4354" max="4354" width="11.375" customWidth="1"/>
    <col min="4355" max="4355" width="0.25" customWidth="1"/>
    <col min="4356" max="4356" width="11.75" customWidth="1"/>
    <col min="4357" max="4357" width="4.25" customWidth="1"/>
    <col min="4358" max="4358" width="11.125" customWidth="1"/>
    <col min="4359" max="4362" width="11.75" customWidth="1"/>
    <col min="4363" max="4363" width="0" hidden="1" customWidth="1"/>
    <col min="4364" max="4364" width="11.75" customWidth="1"/>
    <col min="4365" max="4365" width="5" customWidth="1"/>
    <col min="4366" max="4366" width="6.5" customWidth="1"/>
    <col min="4367" max="4367" width="0.25" customWidth="1"/>
    <col min="4368" max="4368" width="11.75" customWidth="1"/>
    <col min="4369" max="4369" width="0" hidden="1" customWidth="1"/>
    <col min="4609" max="4609" width="7.125" customWidth="1"/>
    <col min="4610" max="4610" width="11.375" customWidth="1"/>
    <col min="4611" max="4611" width="0.25" customWidth="1"/>
    <col min="4612" max="4612" width="11.75" customWidth="1"/>
    <col min="4613" max="4613" width="4.25" customWidth="1"/>
    <col min="4614" max="4614" width="11.125" customWidth="1"/>
    <col min="4615" max="4618" width="11.75" customWidth="1"/>
    <col min="4619" max="4619" width="0" hidden="1" customWidth="1"/>
    <col min="4620" max="4620" width="11.75" customWidth="1"/>
    <col min="4621" max="4621" width="5" customWidth="1"/>
    <col min="4622" max="4622" width="6.5" customWidth="1"/>
    <col min="4623" max="4623" width="0.25" customWidth="1"/>
    <col min="4624" max="4624" width="11.75" customWidth="1"/>
    <col min="4625" max="4625" width="0" hidden="1" customWidth="1"/>
    <col min="4865" max="4865" width="7.125" customWidth="1"/>
    <col min="4866" max="4866" width="11.375" customWidth="1"/>
    <col min="4867" max="4867" width="0.25" customWidth="1"/>
    <col min="4868" max="4868" width="11.75" customWidth="1"/>
    <col min="4869" max="4869" width="4.25" customWidth="1"/>
    <col min="4870" max="4870" width="11.125" customWidth="1"/>
    <col min="4871" max="4874" width="11.75" customWidth="1"/>
    <col min="4875" max="4875" width="0" hidden="1" customWidth="1"/>
    <col min="4876" max="4876" width="11.75" customWidth="1"/>
    <col min="4877" max="4877" width="5" customWidth="1"/>
    <col min="4878" max="4878" width="6.5" customWidth="1"/>
    <col min="4879" max="4879" width="0.25" customWidth="1"/>
    <col min="4880" max="4880" width="11.75" customWidth="1"/>
    <col min="4881" max="4881" width="0" hidden="1" customWidth="1"/>
    <col min="5121" max="5121" width="7.125" customWidth="1"/>
    <col min="5122" max="5122" width="11.375" customWidth="1"/>
    <col min="5123" max="5123" width="0.25" customWidth="1"/>
    <col min="5124" max="5124" width="11.75" customWidth="1"/>
    <col min="5125" max="5125" width="4.25" customWidth="1"/>
    <col min="5126" max="5126" width="11.125" customWidth="1"/>
    <col min="5127" max="5130" width="11.75" customWidth="1"/>
    <col min="5131" max="5131" width="0" hidden="1" customWidth="1"/>
    <col min="5132" max="5132" width="11.75" customWidth="1"/>
    <col min="5133" max="5133" width="5" customWidth="1"/>
    <col min="5134" max="5134" width="6.5" customWidth="1"/>
    <col min="5135" max="5135" width="0.25" customWidth="1"/>
    <col min="5136" max="5136" width="11.75" customWidth="1"/>
    <col min="5137" max="5137" width="0" hidden="1" customWidth="1"/>
    <col min="5377" max="5377" width="7.125" customWidth="1"/>
    <col min="5378" max="5378" width="11.375" customWidth="1"/>
    <col min="5379" max="5379" width="0.25" customWidth="1"/>
    <col min="5380" max="5380" width="11.75" customWidth="1"/>
    <col min="5381" max="5381" width="4.25" customWidth="1"/>
    <col min="5382" max="5382" width="11.125" customWidth="1"/>
    <col min="5383" max="5386" width="11.75" customWidth="1"/>
    <col min="5387" max="5387" width="0" hidden="1" customWidth="1"/>
    <col min="5388" max="5388" width="11.75" customWidth="1"/>
    <col min="5389" max="5389" width="5" customWidth="1"/>
    <col min="5390" max="5390" width="6.5" customWidth="1"/>
    <col min="5391" max="5391" width="0.25" customWidth="1"/>
    <col min="5392" max="5392" width="11.75" customWidth="1"/>
    <col min="5393" max="5393" width="0" hidden="1" customWidth="1"/>
    <col min="5633" max="5633" width="7.125" customWidth="1"/>
    <col min="5634" max="5634" width="11.375" customWidth="1"/>
    <col min="5635" max="5635" width="0.25" customWidth="1"/>
    <col min="5636" max="5636" width="11.75" customWidth="1"/>
    <col min="5637" max="5637" width="4.25" customWidth="1"/>
    <col min="5638" max="5638" width="11.125" customWidth="1"/>
    <col min="5639" max="5642" width="11.75" customWidth="1"/>
    <col min="5643" max="5643" width="0" hidden="1" customWidth="1"/>
    <col min="5644" max="5644" width="11.75" customWidth="1"/>
    <col min="5645" max="5645" width="5" customWidth="1"/>
    <col min="5646" max="5646" width="6.5" customWidth="1"/>
    <col min="5647" max="5647" width="0.25" customWidth="1"/>
    <col min="5648" max="5648" width="11.75" customWidth="1"/>
    <col min="5649" max="5649" width="0" hidden="1" customWidth="1"/>
    <col min="5889" max="5889" width="7.125" customWidth="1"/>
    <col min="5890" max="5890" width="11.375" customWidth="1"/>
    <col min="5891" max="5891" width="0.25" customWidth="1"/>
    <col min="5892" max="5892" width="11.75" customWidth="1"/>
    <col min="5893" max="5893" width="4.25" customWidth="1"/>
    <col min="5894" max="5894" width="11.125" customWidth="1"/>
    <col min="5895" max="5898" width="11.75" customWidth="1"/>
    <col min="5899" max="5899" width="0" hidden="1" customWidth="1"/>
    <col min="5900" max="5900" width="11.75" customWidth="1"/>
    <col min="5901" max="5901" width="5" customWidth="1"/>
    <col min="5902" max="5902" width="6.5" customWidth="1"/>
    <col min="5903" max="5903" width="0.25" customWidth="1"/>
    <col min="5904" max="5904" width="11.75" customWidth="1"/>
    <col min="5905" max="5905" width="0" hidden="1" customWidth="1"/>
    <col min="6145" max="6145" width="7.125" customWidth="1"/>
    <col min="6146" max="6146" width="11.375" customWidth="1"/>
    <col min="6147" max="6147" width="0.25" customWidth="1"/>
    <col min="6148" max="6148" width="11.75" customWidth="1"/>
    <col min="6149" max="6149" width="4.25" customWidth="1"/>
    <col min="6150" max="6150" width="11.125" customWidth="1"/>
    <col min="6151" max="6154" width="11.75" customWidth="1"/>
    <col min="6155" max="6155" width="0" hidden="1" customWidth="1"/>
    <col min="6156" max="6156" width="11.75" customWidth="1"/>
    <col min="6157" max="6157" width="5" customWidth="1"/>
    <col min="6158" max="6158" width="6.5" customWidth="1"/>
    <col min="6159" max="6159" width="0.25" customWidth="1"/>
    <col min="6160" max="6160" width="11.75" customWidth="1"/>
    <col min="6161" max="6161" width="0" hidden="1" customWidth="1"/>
    <col min="6401" max="6401" width="7.125" customWidth="1"/>
    <col min="6402" max="6402" width="11.375" customWidth="1"/>
    <col min="6403" max="6403" width="0.25" customWidth="1"/>
    <col min="6404" max="6404" width="11.75" customWidth="1"/>
    <col min="6405" max="6405" width="4.25" customWidth="1"/>
    <col min="6406" max="6406" width="11.125" customWidth="1"/>
    <col min="6407" max="6410" width="11.75" customWidth="1"/>
    <col min="6411" max="6411" width="0" hidden="1" customWidth="1"/>
    <col min="6412" max="6412" width="11.75" customWidth="1"/>
    <col min="6413" max="6413" width="5" customWidth="1"/>
    <col min="6414" max="6414" width="6.5" customWidth="1"/>
    <col min="6415" max="6415" width="0.25" customWidth="1"/>
    <col min="6416" max="6416" width="11.75" customWidth="1"/>
    <col min="6417" max="6417" width="0" hidden="1" customWidth="1"/>
    <col min="6657" max="6657" width="7.125" customWidth="1"/>
    <col min="6658" max="6658" width="11.375" customWidth="1"/>
    <col min="6659" max="6659" width="0.25" customWidth="1"/>
    <col min="6660" max="6660" width="11.75" customWidth="1"/>
    <col min="6661" max="6661" width="4.25" customWidth="1"/>
    <col min="6662" max="6662" width="11.125" customWidth="1"/>
    <col min="6663" max="6666" width="11.75" customWidth="1"/>
    <col min="6667" max="6667" width="0" hidden="1" customWidth="1"/>
    <col min="6668" max="6668" width="11.75" customWidth="1"/>
    <col min="6669" max="6669" width="5" customWidth="1"/>
    <col min="6670" max="6670" width="6.5" customWidth="1"/>
    <col min="6671" max="6671" width="0.25" customWidth="1"/>
    <col min="6672" max="6672" width="11.75" customWidth="1"/>
    <col min="6673" max="6673" width="0" hidden="1" customWidth="1"/>
    <col min="6913" max="6913" width="7.125" customWidth="1"/>
    <col min="6914" max="6914" width="11.375" customWidth="1"/>
    <col min="6915" max="6915" width="0.25" customWidth="1"/>
    <col min="6916" max="6916" width="11.75" customWidth="1"/>
    <col min="6917" max="6917" width="4.25" customWidth="1"/>
    <col min="6918" max="6918" width="11.125" customWidth="1"/>
    <col min="6919" max="6922" width="11.75" customWidth="1"/>
    <col min="6923" max="6923" width="0" hidden="1" customWidth="1"/>
    <col min="6924" max="6924" width="11.75" customWidth="1"/>
    <col min="6925" max="6925" width="5" customWidth="1"/>
    <col min="6926" max="6926" width="6.5" customWidth="1"/>
    <col min="6927" max="6927" width="0.25" customWidth="1"/>
    <col min="6928" max="6928" width="11.75" customWidth="1"/>
    <col min="6929" max="6929" width="0" hidden="1" customWidth="1"/>
    <col min="7169" max="7169" width="7.125" customWidth="1"/>
    <col min="7170" max="7170" width="11.375" customWidth="1"/>
    <col min="7171" max="7171" width="0.25" customWidth="1"/>
    <col min="7172" max="7172" width="11.75" customWidth="1"/>
    <col min="7173" max="7173" width="4.25" customWidth="1"/>
    <col min="7174" max="7174" width="11.125" customWidth="1"/>
    <col min="7175" max="7178" width="11.75" customWidth="1"/>
    <col min="7179" max="7179" width="0" hidden="1" customWidth="1"/>
    <col min="7180" max="7180" width="11.75" customWidth="1"/>
    <col min="7181" max="7181" width="5" customWidth="1"/>
    <col min="7182" max="7182" width="6.5" customWidth="1"/>
    <col min="7183" max="7183" width="0.25" customWidth="1"/>
    <col min="7184" max="7184" width="11.75" customWidth="1"/>
    <col min="7185" max="7185" width="0" hidden="1" customWidth="1"/>
    <col min="7425" max="7425" width="7.125" customWidth="1"/>
    <col min="7426" max="7426" width="11.375" customWidth="1"/>
    <col min="7427" max="7427" width="0.25" customWidth="1"/>
    <col min="7428" max="7428" width="11.75" customWidth="1"/>
    <col min="7429" max="7429" width="4.25" customWidth="1"/>
    <col min="7430" max="7430" width="11.125" customWidth="1"/>
    <col min="7431" max="7434" width="11.75" customWidth="1"/>
    <col min="7435" max="7435" width="0" hidden="1" customWidth="1"/>
    <col min="7436" max="7436" width="11.75" customWidth="1"/>
    <col min="7437" max="7437" width="5" customWidth="1"/>
    <col min="7438" max="7438" width="6.5" customWidth="1"/>
    <col min="7439" max="7439" width="0.25" customWidth="1"/>
    <col min="7440" max="7440" width="11.75" customWidth="1"/>
    <col min="7441" max="7441" width="0" hidden="1" customWidth="1"/>
    <col min="7681" max="7681" width="7.125" customWidth="1"/>
    <col min="7682" max="7682" width="11.375" customWidth="1"/>
    <col min="7683" max="7683" width="0.25" customWidth="1"/>
    <col min="7684" max="7684" width="11.75" customWidth="1"/>
    <col min="7685" max="7685" width="4.25" customWidth="1"/>
    <col min="7686" max="7686" width="11.125" customWidth="1"/>
    <col min="7687" max="7690" width="11.75" customWidth="1"/>
    <col min="7691" max="7691" width="0" hidden="1" customWidth="1"/>
    <col min="7692" max="7692" width="11.75" customWidth="1"/>
    <col min="7693" max="7693" width="5" customWidth="1"/>
    <col min="7694" max="7694" width="6.5" customWidth="1"/>
    <col min="7695" max="7695" width="0.25" customWidth="1"/>
    <col min="7696" max="7696" width="11.75" customWidth="1"/>
    <col min="7697" max="7697" width="0" hidden="1" customWidth="1"/>
    <col min="7937" max="7937" width="7.125" customWidth="1"/>
    <col min="7938" max="7938" width="11.375" customWidth="1"/>
    <col min="7939" max="7939" width="0.25" customWidth="1"/>
    <col min="7940" max="7940" width="11.75" customWidth="1"/>
    <col min="7941" max="7941" width="4.25" customWidth="1"/>
    <col min="7942" max="7942" width="11.125" customWidth="1"/>
    <col min="7943" max="7946" width="11.75" customWidth="1"/>
    <col min="7947" max="7947" width="0" hidden="1" customWidth="1"/>
    <col min="7948" max="7948" width="11.75" customWidth="1"/>
    <col min="7949" max="7949" width="5" customWidth="1"/>
    <col min="7950" max="7950" width="6.5" customWidth="1"/>
    <col min="7951" max="7951" width="0.25" customWidth="1"/>
    <col min="7952" max="7952" width="11.75" customWidth="1"/>
    <col min="7953" max="7953" width="0" hidden="1" customWidth="1"/>
    <col min="8193" max="8193" width="7.125" customWidth="1"/>
    <col min="8194" max="8194" width="11.375" customWidth="1"/>
    <col min="8195" max="8195" width="0.25" customWidth="1"/>
    <col min="8196" max="8196" width="11.75" customWidth="1"/>
    <col min="8197" max="8197" width="4.25" customWidth="1"/>
    <col min="8198" max="8198" width="11.125" customWidth="1"/>
    <col min="8199" max="8202" width="11.75" customWidth="1"/>
    <col min="8203" max="8203" width="0" hidden="1" customWidth="1"/>
    <col min="8204" max="8204" width="11.75" customWidth="1"/>
    <col min="8205" max="8205" width="5" customWidth="1"/>
    <col min="8206" max="8206" width="6.5" customWidth="1"/>
    <col min="8207" max="8207" width="0.25" customWidth="1"/>
    <col min="8208" max="8208" width="11.75" customWidth="1"/>
    <col min="8209" max="8209" width="0" hidden="1" customWidth="1"/>
    <col min="8449" max="8449" width="7.125" customWidth="1"/>
    <col min="8450" max="8450" width="11.375" customWidth="1"/>
    <col min="8451" max="8451" width="0.25" customWidth="1"/>
    <col min="8452" max="8452" width="11.75" customWidth="1"/>
    <col min="8453" max="8453" width="4.25" customWidth="1"/>
    <col min="8454" max="8454" width="11.125" customWidth="1"/>
    <col min="8455" max="8458" width="11.75" customWidth="1"/>
    <col min="8459" max="8459" width="0" hidden="1" customWidth="1"/>
    <col min="8460" max="8460" width="11.75" customWidth="1"/>
    <col min="8461" max="8461" width="5" customWidth="1"/>
    <col min="8462" max="8462" width="6.5" customWidth="1"/>
    <col min="8463" max="8463" width="0.25" customWidth="1"/>
    <col min="8464" max="8464" width="11.75" customWidth="1"/>
    <col min="8465" max="8465" width="0" hidden="1" customWidth="1"/>
    <col min="8705" max="8705" width="7.125" customWidth="1"/>
    <col min="8706" max="8706" width="11.375" customWidth="1"/>
    <col min="8707" max="8707" width="0.25" customWidth="1"/>
    <col min="8708" max="8708" width="11.75" customWidth="1"/>
    <col min="8709" max="8709" width="4.25" customWidth="1"/>
    <col min="8710" max="8710" width="11.125" customWidth="1"/>
    <col min="8711" max="8714" width="11.75" customWidth="1"/>
    <col min="8715" max="8715" width="0" hidden="1" customWidth="1"/>
    <col min="8716" max="8716" width="11.75" customWidth="1"/>
    <col min="8717" max="8717" width="5" customWidth="1"/>
    <col min="8718" max="8718" width="6.5" customWidth="1"/>
    <col min="8719" max="8719" width="0.25" customWidth="1"/>
    <col min="8720" max="8720" width="11.75" customWidth="1"/>
    <col min="8721" max="8721" width="0" hidden="1" customWidth="1"/>
    <col min="8961" max="8961" width="7.125" customWidth="1"/>
    <col min="8962" max="8962" width="11.375" customWidth="1"/>
    <col min="8963" max="8963" width="0.25" customWidth="1"/>
    <col min="8964" max="8964" width="11.75" customWidth="1"/>
    <col min="8965" max="8965" width="4.25" customWidth="1"/>
    <col min="8966" max="8966" width="11.125" customWidth="1"/>
    <col min="8967" max="8970" width="11.75" customWidth="1"/>
    <col min="8971" max="8971" width="0" hidden="1" customWidth="1"/>
    <col min="8972" max="8972" width="11.75" customWidth="1"/>
    <col min="8973" max="8973" width="5" customWidth="1"/>
    <col min="8974" max="8974" width="6.5" customWidth="1"/>
    <col min="8975" max="8975" width="0.25" customWidth="1"/>
    <col min="8976" max="8976" width="11.75" customWidth="1"/>
    <col min="8977" max="8977" width="0" hidden="1" customWidth="1"/>
    <col min="9217" max="9217" width="7.125" customWidth="1"/>
    <col min="9218" max="9218" width="11.375" customWidth="1"/>
    <col min="9219" max="9219" width="0.25" customWidth="1"/>
    <col min="9220" max="9220" width="11.75" customWidth="1"/>
    <col min="9221" max="9221" width="4.25" customWidth="1"/>
    <col min="9222" max="9222" width="11.125" customWidth="1"/>
    <col min="9223" max="9226" width="11.75" customWidth="1"/>
    <col min="9227" max="9227" width="0" hidden="1" customWidth="1"/>
    <col min="9228" max="9228" width="11.75" customWidth="1"/>
    <col min="9229" max="9229" width="5" customWidth="1"/>
    <col min="9230" max="9230" width="6.5" customWidth="1"/>
    <col min="9231" max="9231" width="0.25" customWidth="1"/>
    <col min="9232" max="9232" width="11.75" customWidth="1"/>
    <col min="9233" max="9233" width="0" hidden="1" customWidth="1"/>
    <col min="9473" max="9473" width="7.125" customWidth="1"/>
    <col min="9474" max="9474" width="11.375" customWidth="1"/>
    <col min="9475" max="9475" width="0.25" customWidth="1"/>
    <col min="9476" max="9476" width="11.75" customWidth="1"/>
    <col min="9477" max="9477" width="4.25" customWidth="1"/>
    <col min="9478" max="9478" width="11.125" customWidth="1"/>
    <col min="9479" max="9482" width="11.75" customWidth="1"/>
    <col min="9483" max="9483" width="0" hidden="1" customWidth="1"/>
    <col min="9484" max="9484" width="11.75" customWidth="1"/>
    <col min="9485" max="9485" width="5" customWidth="1"/>
    <col min="9486" max="9486" width="6.5" customWidth="1"/>
    <col min="9487" max="9487" width="0.25" customWidth="1"/>
    <col min="9488" max="9488" width="11.75" customWidth="1"/>
    <col min="9489" max="9489" width="0" hidden="1" customWidth="1"/>
    <col min="9729" max="9729" width="7.125" customWidth="1"/>
    <col min="9730" max="9730" width="11.375" customWidth="1"/>
    <col min="9731" max="9731" width="0.25" customWidth="1"/>
    <col min="9732" max="9732" width="11.75" customWidth="1"/>
    <col min="9733" max="9733" width="4.25" customWidth="1"/>
    <col min="9734" max="9734" width="11.125" customWidth="1"/>
    <col min="9735" max="9738" width="11.75" customWidth="1"/>
    <col min="9739" max="9739" width="0" hidden="1" customWidth="1"/>
    <col min="9740" max="9740" width="11.75" customWidth="1"/>
    <col min="9741" max="9741" width="5" customWidth="1"/>
    <col min="9742" max="9742" width="6.5" customWidth="1"/>
    <col min="9743" max="9743" width="0.25" customWidth="1"/>
    <col min="9744" max="9744" width="11.75" customWidth="1"/>
    <col min="9745" max="9745" width="0" hidden="1" customWidth="1"/>
    <col min="9985" max="9985" width="7.125" customWidth="1"/>
    <col min="9986" max="9986" width="11.375" customWidth="1"/>
    <col min="9987" max="9987" width="0.25" customWidth="1"/>
    <col min="9988" max="9988" width="11.75" customWidth="1"/>
    <col min="9989" max="9989" width="4.25" customWidth="1"/>
    <col min="9990" max="9990" width="11.125" customWidth="1"/>
    <col min="9991" max="9994" width="11.75" customWidth="1"/>
    <col min="9995" max="9995" width="0" hidden="1" customWidth="1"/>
    <col min="9996" max="9996" width="11.75" customWidth="1"/>
    <col min="9997" max="9997" width="5" customWidth="1"/>
    <col min="9998" max="9998" width="6.5" customWidth="1"/>
    <col min="9999" max="9999" width="0.25" customWidth="1"/>
    <col min="10000" max="10000" width="11.75" customWidth="1"/>
    <col min="10001" max="10001" width="0" hidden="1" customWidth="1"/>
    <col min="10241" max="10241" width="7.125" customWidth="1"/>
    <col min="10242" max="10242" width="11.375" customWidth="1"/>
    <col min="10243" max="10243" width="0.25" customWidth="1"/>
    <col min="10244" max="10244" width="11.75" customWidth="1"/>
    <col min="10245" max="10245" width="4.25" customWidth="1"/>
    <col min="10246" max="10246" width="11.125" customWidth="1"/>
    <col min="10247" max="10250" width="11.75" customWidth="1"/>
    <col min="10251" max="10251" width="0" hidden="1" customWidth="1"/>
    <col min="10252" max="10252" width="11.75" customWidth="1"/>
    <col min="10253" max="10253" width="5" customWidth="1"/>
    <col min="10254" max="10254" width="6.5" customWidth="1"/>
    <col min="10255" max="10255" width="0.25" customWidth="1"/>
    <col min="10256" max="10256" width="11.75" customWidth="1"/>
    <col min="10257" max="10257" width="0" hidden="1" customWidth="1"/>
    <col min="10497" max="10497" width="7.125" customWidth="1"/>
    <col min="10498" max="10498" width="11.375" customWidth="1"/>
    <col min="10499" max="10499" width="0.25" customWidth="1"/>
    <col min="10500" max="10500" width="11.75" customWidth="1"/>
    <col min="10501" max="10501" width="4.25" customWidth="1"/>
    <col min="10502" max="10502" width="11.125" customWidth="1"/>
    <col min="10503" max="10506" width="11.75" customWidth="1"/>
    <col min="10507" max="10507" width="0" hidden="1" customWidth="1"/>
    <col min="10508" max="10508" width="11.75" customWidth="1"/>
    <col min="10509" max="10509" width="5" customWidth="1"/>
    <col min="10510" max="10510" width="6.5" customWidth="1"/>
    <col min="10511" max="10511" width="0.25" customWidth="1"/>
    <col min="10512" max="10512" width="11.75" customWidth="1"/>
    <col min="10513" max="10513" width="0" hidden="1" customWidth="1"/>
    <col min="10753" max="10753" width="7.125" customWidth="1"/>
    <col min="10754" max="10754" width="11.375" customWidth="1"/>
    <col min="10755" max="10755" width="0.25" customWidth="1"/>
    <col min="10756" max="10756" width="11.75" customWidth="1"/>
    <col min="10757" max="10757" width="4.25" customWidth="1"/>
    <col min="10758" max="10758" width="11.125" customWidth="1"/>
    <col min="10759" max="10762" width="11.75" customWidth="1"/>
    <col min="10763" max="10763" width="0" hidden="1" customWidth="1"/>
    <col min="10764" max="10764" width="11.75" customWidth="1"/>
    <col min="10765" max="10765" width="5" customWidth="1"/>
    <col min="10766" max="10766" width="6.5" customWidth="1"/>
    <col min="10767" max="10767" width="0.25" customWidth="1"/>
    <col min="10768" max="10768" width="11.75" customWidth="1"/>
    <col min="10769" max="10769" width="0" hidden="1" customWidth="1"/>
    <col min="11009" max="11009" width="7.125" customWidth="1"/>
    <col min="11010" max="11010" width="11.375" customWidth="1"/>
    <col min="11011" max="11011" width="0.25" customWidth="1"/>
    <col min="11012" max="11012" width="11.75" customWidth="1"/>
    <col min="11013" max="11013" width="4.25" customWidth="1"/>
    <col min="11014" max="11014" width="11.125" customWidth="1"/>
    <col min="11015" max="11018" width="11.75" customWidth="1"/>
    <col min="11019" max="11019" width="0" hidden="1" customWidth="1"/>
    <col min="11020" max="11020" width="11.75" customWidth="1"/>
    <col min="11021" max="11021" width="5" customWidth="1"/>
    <col min="11022" max="11022" width="6.5" customWidth="1"/>
    <col min="11023" max="11023" width="0.25" customWidth="1"/>
    <col min="11024" max="11024" width="11.75" customWidth="1"/>
    <col min="11025" max="11025" width="0" hidden="1" customWidth="1"/>
    <col min="11265" max="11265" width="7.125" customWidth="1"/>
    <col min="11266" max="11266" width="11.375" customWidth="1"/>
    <col min="11267" max="11267" width="0.25" customWidth="1"/>
    <col min="11268" max="11268" width="11.75" customWidth="1"/>
    <col min="11269" max="11269" width="4.25" customWidth="1"/>
    <col min="11270" max="11270" width="11.125" customWidth="1"/>
    <col min="11271" max="11274" width="11.75" customWidth="1"/>
    <col min="11275" max="11275" width="0" hidden="1" customWidth="1"/>
    <col min="11276" max="11276" width="11.75" customWidth="1"/>
    <col min="11277" max="11277" width="5" customWidth="1"/>
    <col min="11278" max="11278" width="6.5" customWidth="1"/>
    <col min="11279" max="11279" width="0.25" customWidth="1"/>
    <col min="11280" max="11280" width="11.75" customWidth="1"/>
    <col min="11281" max="11281" width="0" hidden="1" customWidth="1"/>
    <col min="11521" max="11521" width="7.125" customWidth="1"/>
    <col min="11522" max="11522" width="11.375" customWidth="1"/>
    <col min="11523" max="11523" width="0.25" customWidth="1"/>
    <col min="11524" max="11524" width="11.75" customWidth="1"/>
    <col min="11525" max="11525" width="4.25" customWidth="1"/>
    <col min="11526" max="11526" width="11.125" customWidth="1"/>
    <col min="11527" max="11530" width="11.75" customWidth="1"/>
    <col min="11531" max="11531" width="0" hidden="1" customWidth="1"/>
    <col min="11532" max="11532" width="11.75" customWidth="1"/>
    <col min="11533" max="11533" width="5" customWidth="1"/>
    <col min="11534" max="11534" width="6.5" customWidth="1"/>
    <col min="11535" max="11535" width="0.25" customWidth="1"/>
    <col min="11536" max="11536" width="11.75" customWidth="1"/>
    <col min="11537" max="11537" width="0" hidden="1" customWidth="1"/>
    <col min="11777" max="11777" width="7.125" customWidth="1"/>
    <col min="11778" max="11778" width="11.375" customWidth="1"/>
    <col min="11779" max="11779" width="0.25" customWidth="1"/>
    <col min="11780" max="11780" width="11.75" customWidth="1"/>
    <col min="11781" max="11781" width="4.25" customWidth="1"/>
    <col min="11782" max="11782" width="11.125" customWidth="1"/>
    <col min="11783" max="11786" width="11.75" customWidth="1"/>
    <col min="11787" max="11787" width="0" hidden="1" customWidth="1"/>
    <col min="11788" max="11788" width="11.75" customWidth="1"/>
    <col min="11789" max="11789" width="5" customWidth="1"/>
    <col min="11790" max="11790" width="6.5" customWidth="1"/>
    <col min="11791" max="11791" width="0.25" customWidth="1"/>
    <col min="11792" max="11792" width="11.75" customWidth="1"/>
    <col min="11793" max="11793" width="0" hidden="1" customWidth="1"/>
    <col min="12033" max="12033" width="7.125" customWidth="1"/>
    <col min="12034" max="12034" width="11.375" customWidth="1"/>
    <col min="12035" max="12035" width="0.25" customWidth="1"/>
    <col min="12036" max="12036" width="11.75" customWidth="1"/>
    <col min="12037" max="12037" width="4.25" customWidth="1"/>
    <col min="12038" max="12038" width="11.125" customWidth="1"/>
    <col min="12039" max="12042" width="11.75" customWidth="1"/>
    <col min="12043" max="12043" width="0" hidden="1" customWidth="1"/>
    <col min="12044" max="12044" width="11.75" customWidth="1"/>
    <col min="12045" max="12045" width="5" customWidth="1"/>
    <col min="12046" max="12046" width="6.5" customWidth="1"/>
    <col min="12047" max="12047" width="0.25" customWidth="1"/>
    <col min="12048" max="12048" width="11.75" customWidth="1"/>
    <col min="12049" max="12049" width="0" hidden="1" customWidth="1"/>
    <col min="12289" max="12289" width="7.125" customWidth="1"/>
    <col min="12290" max="12290" width="11.375" customWidth="1"/>
    <col min="12291" max="12291" width="0.25" customWidth="1"/>
    <col min="12292" max="12292" width="11.75" customWidth="1"/>
    <col min="12293" max="12293" width="4.25" customWidth="1"/>
    <col min="12294" max="12294" width="11.125" customWidth="1"/>
    <col min="12295" max="12298" width="11.75" customWidth="1"/>
    <col min="12299" max="12299" width="0" hidden="1" customWidth="1"/>
    <col min="12300" max="12300" width="11.75" customWidth="1"/>
    <col min="12301" max="12301" width="5" customWidth="1"/>
    <col min="12302" max="12302" width="6.5" customWidth="1"/>
    <col min="12303" max="12303" width="0.25" customWidth="1"/>
    <col min="12304" max="12304" width="11.75" customWidth="1"/>
    <col min="12305" max="12305" width="0" hidden="1" customWidth="1"/>
    <col min="12545" max="12545" width="7.125" customWidth="1"/>
    <col min="12546" max="12546" width="11.375" customWidth="1"/>
    <col min="12547" max="12547" width="0.25" customWidth="1"/>
    <col min="12548" max="12548" width="11.75" customWidth="1"/>
    <col min="12549" max="12549" width="4.25" customWidth="1"/>
    <col min="12550" max="12550" width="11.125" customWidth="1"/>
    <col min="12551" max="12554" width="11.75" customWidth="1"/>
    <col min="12555" max="12555" width="0" hidden="1" customWidth="1"/>
    <col min="12556" max="12556" width="11.75" customWidth="1"/>
    <col min="12557" max="12557" width="5" customWidth="1"/>
    <col min="12558" max="12558" width="6.5" customWidth="1"/>
    <col min="12559" max="12559" width="0.25" customWidth="1"/>
    <col min="12560" max="12560" width="11.75" customWidth="1"/>
    <col min="12561" max="12561" width="0" hidden="1" customWidth="1"/>
    <col min="12801" max="12801" width="7.125" customWidth="1"/>
    <col min="12802" max="12802" width="11.375" customWidth="1"/>
    <col min="12803" max="12803" width="0.25" customWidth="1"/>
    <col min="12804" max="12804" width="11.75" customWidth="1"/>
    <col min="12805" max="12805" width="4.25" customWidth="1"/>
    <col min="12806" max="12806" width="11.125" customWidth="1"/>
    <col min="12807" max="12810" width="11.75" customWidth="1"/>
    <col min="12811" max="12811" width="0" hidden="1" customWidth="1"/>
    <col min="12812" max="12812" width="11.75" customWidth="1"/>
    <col min="12813" max="12813" width="5" customWidth="1"/>
    <col min="12814" max="12814" width="6.5" customWidth="1"/>
    <col min="12815" max="12815" width="0.25" customWidth="1"/>
    <col min="12816" max="12816" width="11.75" customWidth="1"/>
    <col min="12817" max="12817" width="0" hidden="1" customWidth="1"/>
    <col min="13057" max="13057" width="7.125" customWidth="1"/>
    <col min="13058" max="13058" width="11.375" customWidth="1"/>
    <col min="13059" max="13059" width="0.25" customWidth="1"/>
    <col min="13060" max="13060" width="11.75" customWidth="1"/>
    <col min="13061" max="13061" width="4.25" customWidth="1"/>
    <col min="13062" max="13062" width="11.125" customWidth="1"/>
    <col min="13063" max="13066" width="11.75" customWidth="1"/>
    <col min="13067" max="13067" width="0" hidden="1" customWidth="1"/>
    <col min="13068" max="13068" width="11.75" customWidth="1"/>
    <col min="13069" max="13069" width="5" customWidth="1"/>
    <col min="13070" max="13070" width="6.5" customWidth="1"/>
    <col min="13071" max="13071" width="0.25" customWidth="1"/>
    <col min="13072" max="13072" width="11.75" customWidth="1"/>
    <col min="13073" max="13073" width="0" hidden="1" customWidth="1"/>
    <col min="13313" max="13313" width="7.125" customWidth="1"/>
    <col min="13314" max="13314" width="11.375" customWidth="1"/>
    <col min="13315" max="13315" width="0.25" customWidth="1"/>
    <col min="13316" max="13316" width="11.75" customWidth="1"/>
    <col min="13317" max="13317" width="4.25" customWidth="1"/>
    <col min="13318" max="13318" width="11.125" customWidth="1"/>
    <col min="13319" max="13322" width="11.75" customWidth="1"/>
    <col min="13323" max="13323" width="0" hidden="1" customWidth="1"/>
    <col min="13324" max="13324" width="11.75" customWidth="1"/>
    <col min="13325" max="13325" width="5" customWidth="1"/>
    <col min="13326" max="13326" width="6.5" customWidth="1"/>
    <col min="13327" max="13327" width="0.25" customWidth="1"/>
    <col min="13328" max="13328" width="11.75" customWidth="1"/>
    <col min="13329" max="13329" width="0" hidden="1" customWidth="1"/>
    <col min="13569" max="13569" width="7.125" customWidth="1"/>
    <col min="13570" max="13570" width="11.375" customWidth="1"/>
    <col min="13571" max="13571" width="0.25" customWidth="1"/>
    <col min="13572" max="13572" width="11.75" customWidth="1"/>
    <col min="13573" max="13573" width="4.25" customWidth="1"/>
    <col min="13574" max="13574" width="11.125" customWidth="1"/>
    <col min="13575" max="13578" width="11.75" customWidth="1"/>
    <col min="13579" max="13579" width="0" hidden="1" customWidth="1"/>
    <col min="13580" max="13580" width="11.75" customWidth="1"/>
    <col min="13581" max="13581" width="5" customWidth="1"/>
    <col min="13582" max="13582" width="6.5" customWidth="1"/>
    <col min="13583" max="13583" width="0.25" customWidth="1"/>
    <col min="13584" max="13584" width="11.75" customWidth="1"/>
    <col min="13585" max="13585" width="0" hidden="1" customWidth="1"/>
    <col min="13825" max="13825" width="7.125" customWidth="1"/>
    <col min="13826" max="13826" width="11.375" customWidth="1"/>
    <col min="13827" max="13827" width="0.25" customWidth="1"/>
    <col min="13828" max="13828" width="11.75" customWidth="1"/>
    <col min="13829" max="13829" width="4.25" customWidth="1"/>
    <col min="13830" max="13830" width="11.125" customWidth="1"/>
    <col min="13831" max="13834" width="11.75" customWidth="1"/>
    <col min="13835" max="13835" width="0" hidden="1" customWidth="1"/>
    <col min="13836" max="13836" width="11.75" customWidth="1"/>
    <col min="13837" max="13837" width="5" customWidth="1"/>
    <col min="13838" max="13838" width="6.5" customWidth="1"/>
    <col min="13839" max="13839" width="0.25" customWidth="1"/>
    <col min="13840" max="13840" width="11.75" customWidth="1"/>
    <col min="13841" max="13841" width="0" hidden="1" customWidth="1"/>
    <col min="14081" max="14081" width="7.125" customWidth="1"/>
    <col min="14082" max="14082" width="11.375" customWidth="1"/>
    <col min="14083" max="14083" width="0.25" customWidth="1"/>
    <col min="14084" max="14084" width="11.75" customWidth="1"/>
    <col min="14085" max="14085" width="4.25" customWidth="1"/>
    <col min="14086" max="14086" width="11.125" customWidth="1"/>
    <col min="14087" max="14090" width="11.75" customWidth="1"/>
    <col min="14091" max="14091" width="0" hidden="1" customWidth="1"/>
    <col min="14092" max="14092" width="11.75" customWidth="1"/>
    <col min="14093" max="14093" width="5" customWidth="1"/>
    <col min="14094" max="14094" width="6.5" customWidth="1"/>
    <col min="14095" max="14095" width="0.25" customWidth="1"/>
    <col min="14096" max="14096" width="11.75" customWidth="1"/>
    <col min="14097" max="14097" width="0" hidden="1" customWidth="1"/>
    <col min="14337" max="14337" width="7.125" customWidth="1"/>
    <col min="14338" max="14338" width="11.375" customWidth="1"/>
    <col min="14339" max="14339" width="0.25" customWidth="1"/>
    <col min="14340" max="14340" width="11.75" customWidth="1"/>
    <col min="14341" max="14341" width="4.25" customWidth="1"/>
    <col min="14342" max="14342" width="11.125" customWidth="1"/>
    <col min="14343" max="14346" width="11.75" customWidth="1"/>
    <col min="14347" max="14347" width="0" hidden="1" customWidth="1"/>
    <col min="14348" max="14348" width="11.75" customWidth="1"/>
    <col min="14349" max="14349" width="5" customWidth="1"/>
    <col min="14350" max="14350" width="6.5" customWidth="1"/>
    <col min="14351" max="14351" width="0.25" customWidth="1"/>
    <col min="14352" max="14352" width="11.75" customWidth="1"/>
    <col min="14353" max="14353" width="0" hidden="1" customWidth="1"/>
    <col min="14593" max="14593" width="7.125" customWidth="1"/>
    <col min="14594" max="14594" width="11.375" customWidth="1"/>
    <col min="14595" max="14595" width="0.25" customWidth="1"/>
    <col min="14596" max="14596" width="11.75" customWidth="1"/>
    <col min="14597" max="14597" width="4.25" customWidth="1"/>
    <col min="14598" max="14598" width="11.125" customWidth="1"/>
    <col min="14599" max="14602" width="11.75" customWidth="1"/>
    <col min="14603" max="14603" width="0" hidden="1" customWidth="1"/>
    <col min="14604" max="14604" width="11.75" customWidth="1"/>
    <col min="14605" max="14605" width="5" customWidth="1"/>
    <col min="14606" max="14606" width="6.5" customWidth="1"/>
    <col min="14607" max="14607" width="0.25" customWidth="1"/>
    <col min="14608" max="14608" width="11.75" customWidth="1"/>
    <col min="14609" max="14609" width="0" hidden="1" customWidth="1"/>
    <col min="14849" max="14849" width="7.125" customWidth="1"/>
    <col min="14850" max="14850" width="11.375" customWidth="1"/>
    <col min="14851" max="14851" width="0.25" customWidth="1"/>
    <col min="14852" max="14852" width="11.75" customWidth="1"/>
    <col min="14853" max="14853" width="4.25" customWidth="1"/>
    <col min="14854" max="14854" width="11.125" customWidth="1"/>
    <col min="14855" max="14858" width="11.75" customWidth="1"/>
    <col min="14859" max="14859" width="0" hidden="1" customWidth="1"/>
    <col min="14860" max="14860" width="11.75" customWidth="1"/>
    <col min="14861" max="14861" width="5" customWidth="1"/>
    <col min="14862" max="14862" width="6.5" customWidth="1"/>
    <col min="14863" max="14863" width="0.25" customWidth="1"/>
    <col min="14864" max="14864" width="11.75" customWidth="1"/>
    <col min="14865" max="14865" width="0" hidden="1" customWidth="1"/>
    <col min="15105" max="15105" width="7.125" customWidth="1"/>
    <col min="15106" max="15106" width="11.375" customWidth="1"/>
    <col min="15107" max="15107" width="0.25" customWidth="1"/>
    <col min="15108" max="15108" width="11.75" customWidth="1"/>
    <col min="15109" max="15109" width="4.25" customWidth="1"/>
    <col min="15110" max="15110" width="11.125" customWidth="1"/>
    <col min="15111" max="15114" width="11.75" customWidth="1"/>
    <col min="15115" max="15115" width="0" hidden="1" customWidth="1"/>
    <col min="15116" max="15116" width="11.75" customWidth="1"/>
    <col min="15117" max="15117" width="5" customWidth="1"/>
    <col min="15118" max="15118" width="6.5" customWidth="1"/>
    <col min="15119" max="15119" width="0.25" customWidth="1"/>
    <col min="15120" max="15120" width="11.75" customWidth="1"/>
    <col min="15121" max="15121" width="0" hidden="1" customWidth="1"/>
    <col min="15361" max="15361" width="7.125" customWidth="1"/>
    <col min="15362" max="15362" width="11.375" customWidth="1"/>
    <col min="15363" max="15363" width="0.25" customWidth="1"/>
    <col min="15364" max="15364" width="11.75" customWidth="1"/>
    <col min="15365" max="15365" width="4.25" customWidth="1"/>
    <col min="15366" max="15366" width="11.125" customWidth="1"/>
    <col min="15367" max="15370" width="11.75" customWidth="1"/>
    <col min="15371" max="15371" width="0" hidden="1" customWidth="1"/>
    <col min="15372" max="15372" width="11.75" customWidth="1"/>
    <col min="15373" max="15373" width="5" customWidth="1"/>
    <col min="15374" max="15374" width="6.5" customWidth="1"/>
    <col min="15375" max="15375" width="0.25" customWidth="1"/>
    <col min="15376" max="15376" width="11.75" customWidth="1"/>
    <col min="15377" max="15377" width="0" hidden="1" customWidth="1"/>
    <col min="15617" max="15617" width="7.125" customWidth="1"/>
    <col min="15618" max="15618" width="11.375" customWidth="1"/>
    <col min="15619" max="15619" width="0.25" customWidth="1"/>
    <col min="15620" max="15620" width="11.75" customWidth="1"/>
    <col min="15621" max="15621" width="4.25" customWidth="1"/>
    <col min="15622" max="15622" width="11.125" customWidth="1"/>
    <col min="15623" max="15626" width="11.75" customWidth="1"/>
    <col min="15627" max="15627" width="0" hidden="1" customWidth="1"/>
    <col min="15628" max="15628" width="11.75" customWidth="1"/>
    <col min="15629" max="15629" width="5" customWidth="1"/>
    <col min="15630" max="15630" width="6.5" customWidth="1"/>
    <col min="15631" max="15631" width="0.25" customWidth="1"/>
    <col min="15632" max="15632" width="11.75" customWidth="1"/>
    <col min="15633" max="15633" width="0" hidden="1" customWidth="1"/>
    <col min="15873" max="15873" width="7.125" customWidth="1"/>
    <col min="15874" max="15874" width="11.375" customWidth="1"/>
    <col min="15875" max="15875" width="0.25" customWidth="1"/>
    <col min="15876" max="15876" width="11.75" customWidth="1"/>
    <col min="15877" max="15877" width="4.25" customWidth="1"/>
    <col min="15878" max="15878" width="11.125" customWidth="1"/>
    <col min="15879" max="15882" width="11.75" customWidth="1"/>
    <col min="15883" max="15883" width="0" hidden="1" customWidth="1"/>
    <col min="15884" max="15884" width="11.75" customWidth="1"/>
    <col min="15885" max="15885" width="5" customWidth="1"/>
    <col min="15886" max="15886" width="6.5" customWidth="1"/>
    <col min="15887" max="15887" width="0.25" customWidth="1"/>
    <col min="15888" max="15888" width="11.75" customWidth="1"/>
    <col min="15889" max="15889" width="0" hidden="1" customWidth="1"/>
    <col min="16129" max="16129" width="7.125" customWidth="1"/>
    <col min="16130" max="16130" width="11.375" customWidth="1"/>
    <col min="16131" max="16131" width="0.25" customWidth="1"/>
    <col min="16132" max="16132" width="11.75" customWidth="1"/>
    <col min="16133" max="16133" width="4.25" customWidth="1"/>
    <col min="16134" max="16134" width="11.125" customWidth="1"/>
    <col min="16135" max="16138" width="11.75" customWidth="1"/>
    <col min="16139" max="16139" width="0" hidden="1" customWidth="1"/>
    <col min="16140" max="16140" width="11.75" customWidth="1"/>
    <col min="16141" max="16141" width="5" customWidth="1"/>
    <col min="16142" max="16142" width="6.5" customWidth="1"/>
    <col min="16143" max="16143" width="0.25" customWidth="1"/>
    <col min="16144" max="16144" width="11.75" customWidth="1"/>
    <col min="16145" max="16145" width="0" hidden="1" customWidth="1"/>
  </cols>
  <sheetData>
    <row r="1" spans="1:16" ht="14.25" customHeight="1" x14ac:dyDescent="0.2">
      <c r="A1" s="76"/>
      <c r="B1" s="76"/>
      <c r="F1" s="84" t="s">
        <v>377</v>
      </c>
      <c r="G1" s="85"/>
      <c r="H1" s="85"/>
      <c r="I1" s="85"/>
      <c r="J1" s="85"/>
      <c r="K1" s="85"/>
      <c r="O1" s="76"/>
      <c r="P1" s="76"/>
    </row>
    <row r="2" spans="1:16" x14ac:dyDescent="0.2">
      <c r="F2" s="85"/>
      <c r="G2" s="85"/>
      <c r="H2" s="85"/>
      <c r="I2" s="85"/>
      <c r="J2" s="85"/>
      <c r="K2" s="85"/>
    </row>
    <row r="3" spans="1:16" ht="3" customHeight="1" x14ac:dyDescent="0.2"/>
    <row r="4" spans="1:16" s="46" customFormat="1" ht="17.100000000000001" customHeight="1" x14ac:dyDescent="0.2">
      <c r="F4" s="86" t="s">
        <v>378</v>
      </c>
      <c r="G4" s="87"/>
      <c r="H4" s="87"/>
      <c r="I4" s="87"/>
      <c r="J4" s="87"/>
      <c r="K4" s="87"/>
    </row>
    <row r="5" spans="1:16" ht="17.25" customHeight="1" x14ac:dyDescent="0.2"/>
    <row r="6" spans="1:16" ht="25.5" x14ac:dyDescent="0.2">
      <c r="A6" s="41" t="s">
        <v>39</v>
      </c>
      <c r="B6" s="88" t="s">
        <v>10</v>
      </c>
      <c r="C6" s="81"/>
      <c r="D6" s="41" t="s">
        <v>40</v>
      </c>
      <c r="E6" s="88" t="s">
        <v>11</v>
      </c>
      <c r="F6" s="81"/>
      <c r="G6" s="41" t="s">
        <v>41</v>
      </c>
      <c r="H6" s="41" t="s">
        <v>42</v>
      </c>
      <c r="I6" s="41" t="s">
        <v>379</v>
      </c>
      <c r="J6" s="41" t="s">
        <v>380</v>
      </c>
      <c r="K6" s="88" t="s">
        <v>381</v>
      </c>
      <c r="L6" s="81"/>
      <c r="M6" s="88" t="s">
        <v>382</v>
      </c>
      <c r="N6" s="83"/>
      <c r="O6" s="81"/>
      <c r="P6" s="41" t="s">
        <v>383</v>
      </c>
    </row>
    <row r="7" spans="1:16" ht="25.5" x14ac:dyDescent="0.2">
      <c r="A7" s="42">
        <v>2565</v>
      </c>
      <c r="B7" s="80" t="s">
        <v>15</v>
      </c>
      <c r="C7" s="81"/>
      <c r="D7" s="43" t="s">
        <v>26</v>
      </c>
      <c r="E7" s="80" t="s">
        <v>43</v>
      </c>
      <c r="F7" s="81"/>
      <c r="G7" s="44">
        <v>543000</v>
      </c>
      <c r="H7" s="44">
        <v>543000</v>
      </c>
      <c r="I7" s="44">
        <v>0</v>
      </c>
      <c r="J7" s="44">
        <v>543000</v>
      </c>
      <c r="K7" s="82">
        <v>0</v>
      </c>
      <c r="L7" s="81"/>
      <c r="M7" s="82">
        <v>0</v>
      </c>
      <c r="N7" s="83"/>
      <c r="O7" s="81"/>
      <c r="P7" s="44">
        <v>0</v>
      </c>
    </row>
    <row r="8" spans="1:16" ht="25.5" x14ac:dyDescent="0.2">
      <c r="A8" s="42">
        <v>2565</v>
      </c>
      <c r="B8" s="80" t="s">
        <v>15</v>
      </c>
      <c r="C8" s="81"/>
      <c r="D8" s="43" t="s">
        <v>26</v>
      </c>
      <c r="E8" s="80" t="s">
        <v>44</v>
      </c>
      <c r="F8" s="81"/>
      <c r="G8" s="44">
        <v>333000</v>
      </c>
      <c r="H8" s="44">
        <v>333000</v>
      </c>
      <c r="I8" s="44">
        <v>0</v>
      </c>
      <c r="J8" s="44">
        <v>333000</v>
      </c>
      <c r="K8" s="82">
        <v>0</v>
      </c>
      <c r="L8" s="81"/>
      <c r="M8" s="82">
        <v>0</v>
      </c>
      <c r="N8" s="83"/>
      <c r="O8" s="81"/>
      <c r="P8" s="44">
        <v>0</v>
      </c>
    </row>
    <row r="9" spans="1:16" ht="25.5" x14ac:dyDescent="0.2">
      <c r="A9" s="42">
        <v>2565</v>
      </c>
      <c r="B9" s="80" t="s">
        <v>15</v>
      </c>
      <c r="C9" s="81"/>
      <c r="D9" s="43" t="s">
        <v>26</v>
      </c>
      <c r="E9" s="80" t="s">
        <v>45</v>
      </c>
      <c r="F9" s="81"/>
      <c r="G9" s="44">
        <v>224000</v>
      </c>
      <c r="H9" s="44">
        <v>224000</v>
      </c>
      <c r="I9" s="44">
        <v>0</v>
      </c>
      <c r="J9" s="44">
        <v>224000</v>
      </c>
      <c r="K9" s="82">
        <v>0</v>
      </c>
      <c r="L9" s="81"/>
      <c r="M9" s="82">
        <v>0</v>
      </c>
      <c r="N9" s="83"/>
      <c r="O9" s="81"/>
      <c r="P9" s="44">
        <v>0</v>
      </c>
    </row>
    <row r="10" spans="1:16" ht="25.5" x14ac:dyDescent="0.2">
      <c r="A10" s="42">
        <v>2565</v>
      </c>
      <c r="B10" s="80" t="s">
        <v>15</v>
      </c>
      <c r="C10" s="81"/>
      <c r="D10" s="43" t="s">
        <v>26</v>
      </c>
      <c r="E10" s="80" t="s">
        <v>46</v>
      </c>
      <c r="F10" s="81"/>
      <c r="G10" s="44">
        <v>153000</v>
      </c>
      <c r="H10" s="44">
        <v>153000</v>
      </c>
      <c r="I10" s="44">
        <v>0</v>
      </c>
      <c r="J10" s="44">
        <v>153000</v>
      </c>
      <c r="K10" s="82">
        <v>0</v>
      </c>
      <c r="L10" s="81"/>
      <c r="M10" s="82">
        <v>0</v>
      </c>
      <c r="N10" s="83"/>
      <c r="O10" s="81"/>
      <c r="P10" s="44">
        <v>0</v>
      </c>
    </row>
    <row r="11" spans="1:16" ht="25.5" x14ac:dyDescent="0.2">
      <c r="A11" s="42">
        <v>2565</v>
      </c>
      <c r="B11" s="80" t="s">
        <v>15</v>
      </c>
      <c r="C11" s="81"/>
      <c r="D11" s="43" t="s">
        <v>26</v>
      </c>
      <c r="E11" s="80" t="s">
        <v>47</v>
      </c>
      <c r="F11" s="81"/>
      <c r="G11" s="44">
        <v>169000</v>
      </c>
      <c r="H11" s="44">
        <v>169000</v>
      </c>
      <c r="I11" s="44">
        <v>0</v>
      </c>
      <c r="J11" s="44">
        <v>169000</v>
      </c>
      <c r="K11" s="82">
        <v>0</v>
      </c>
      <c r="L11" s="81"/>
      <c r="M11" s="82">
        <v>0</v>
      </c>
      <c r="N11" s="83"/>
      <c r="O11" s="81"/>
      <c r="P11" s="44">
        <v>0</v>
      </c>
    </row>
    <row r="12" spans="1:16" ht="25.5" x14ac:dyDescent="0.2">
      <c r="A12" s="42">
        <v>2565</v>
      </c>
      <c r="B12" s="80" t="s">
        <v>15</v>
      </c>
      <c r="C12" s="81"/>
      <c r="D12" s="43" t="s">
        <v>26</v>
      </c>
      <c r="E12" s="80" t="s">
        <v>48</v>
      </c>
      <c r="F12" s="81"/>
      <c r="G12" s="44">
        <v>940000</v>
      </c>
      <c r="H12" s="44">
        <v>940000</v>
      </c>
      <c r="I12" s="44">
        <v>0</v>
      </c>
      <c r="J12" s="44">
        <v>940000</v>
      </c>
      <c r="K12" s="82">
        <v>0</v>
      </c>
      <c r="L12" s="81"/>
      <c r="M12" s="82">
        <v>0</v>
      </c>
      <c r="N12" s="83"/>
      <c r="O12" s="81"/>
      <c r="P12" s="44">
        <v>0</v>
      </c>
    </row>
    <row r="13" spans="1:16" ht="25.5" x14ac:dyDescent="0.2">
      <c r="A13" s="42">
        <v>2565</v>
      </c>
      <c r="B13" s="80" t="s">
        <v>15</v>
      </c>
      <c r="C13" s="81"/>
      <c r="D13" s="43" t="s">
        <v>26</v>
      </c>
      <c r="E13" s="80" t="s">
        <v>49</v>
      </c>
      <c r="F13" s="81"/>
      <c r="G13" s="44">
        <v>411000</v>
      </c>
      <c r="H13" s="44">
        <v>411000</v>
      </c>
      <c r="I13" s="44">
        <v>0</v>
      </c>
      <c r="J13" s="44">
        <v>411000</v>
      </c>
      <c r="K13" s="82">
        <v>0</v>
      </c>
      <c r="L13" s="81"/>
      <c r="M13" s="82">
        <v>0</v>
      </c>
      <c r="N13" s="83"/>
      <c r="O13" s="81"/>
      <c r="P13" s="44">
        <v>0</v>
      </c>
    </row>
    <row r="14" spans="1:16" ht="25.5" x14ac:dyDescent="0.2">
      <c r="A14" s="42">
        <v>2565</v>
      </c>
      <c r="B14" s="80" t="s">
        <v>15</v>
      </c>
      <c r="C14" s="81"/>
      <c r="D14" s="43" t="s">
        <v>26</v>
      </c>
      <c r="E14" s="80" t="s">
        <v>50</v>
      </c>
      <c r="F14" s="81"/>
      <c r="G14" s="44">
        <v>597000</v>
      </c>
      <c r="H14" s="44">
        <v>597000</v>
      </c>
      <c r="I14" s="44">
        <v>0</v>
      </c>
      <c r="J14" s="44">
        <v>597000</v>
      </c>
      <c r="K14" s="82">
        <v>0</v>
      </c>
      <c r="L14" s="81"/>
      <c r="M14" s="82">
        <v>0</v>
      </c>
      <c r="N14" s="83"/>
      <c r="O14" s="81"/>
      <c r="P14" s="44">
        <v>0</v>
      </c>
    </row>
    <row r="15" spans="1:16" ht="25.5" x14ac:dyDescent="0.2">
      <c r="A15" s="42">
        <v>2565</v>
      </c>
      <c r="B15" s="80" t="s">
        <v>15</v>
      </c>
      <c r="C15" s="81"/>
      <c r="D15" s="43" t="s">
        <v>26</v>
      </c>
      <c r="E15" s="80" t="s">
        <v>51</v>
      </c>
      <c r="F15" s="81"/>
      <c r="G15" s="44">
        <v>286500</v>
      </c>
      <c r="H15" s="44">
        <v>286500</v>
      </c>
      <c r="I15" s="44">
        <v>0</v>
      </c>
      <c r="J15" s="44">
        <v>286500</v>
      </c>
      <c r="K15" s="82">
        <v>0</v>
      </c>
      <c r="L15" s="81"/>
      <c r="M15" s="82">
        <v>0</v>
      </c>
      <c r="N15" s="83"/>
      <c r="O15" s="81"/>
      <c r="P15" s="44">
        <v>0</v>
      </c>
    </row>
    <row r="16" spans="1:16" ht="25.5" x14ac:dyDescent="0.2">
      <c r="A16" s="42">
        <v>2565</v>
      </c>
      <c r="B16" s="80" t="s">
        <v>15</v>
      </c>
      <c r="C16" s="81"/>
      <c r="D16" s="43" t="s">
        <v>26</v>
      </c>
      <c r="E16" s="80" t="s">
        <v>52</v>
      </c>
      <c r="F16" s="81"/>
      <c r="G16" s="44">
        <v>123000</v>
      </c>
      <c r="H16" s="44">
        <v>123000</v>
      </c>
      <c r="I16" s="44">
        <v>0</v>
      </c>
      <c r="J16" s="44">
        <v>123000</v>
      </c>
      <c r="K16" s="82">
        <v>0</v>
      </c>
      <c r="L16" s="81"/>
      <c r="M16" s="82">
        <v>0</v>
      </c>
      <c r="N16" s="83"/>
      <c r="O16" s="81"/>
      <c r="P16" s="44">
        <v>0</v>
      </c>
    </row>
    <row r="17" spans="1:16" ht="25.5" x14ac:dyDescent="0.2">
      <c r="A17" s="42">
        <v>2565</v>
      </c>
      <c r="B17" s="80" t="s">
        <v>15</v>
      </c>
      <c r="C17" s="81"/>
      <c r="D17" s="43" t="s">
        <v>26</v>
      </c>
      <c r="E17" s="80" t="s">
        <v>53</v>
      </c>
      <c r="F17" s="81"/>
      <c r="G17" s="44">
        <v>656000</v>
      </c>
      <c r="H17" s="44">
        <v>656000</v>
      </c>
      <c r="I17" s="44">
        <v>0</v>
      </c>
      <c r="J17" s="44">
        <v>656000</v>
      </c>
      <c r="K17" s="82">
        <v>0</v>
      </c>
      <c r="L17" s="81"/>
      <c r="M17" s="82">
        <v>0</v>
      </c>
      <c r="N17" s="83"/>
      <c r="O17" s="81"/>
      <c r="P17" s="44">
        <v>0</v>
      </c>
    </row>
    <row r="18" spans="1:16" ht="25.5" x14ac:dyDescent="0.2">
      <c r="A18" s="42">
        <v>2565</v>
      </c>
      <c r="B18" s="80" t="s">
        <v>15</v>
      </c>
      <c r="C18" s="81"/>
      <c r="D18" s="43" t="s">
        <v>26</v>
      </c>
      <c r="E18" s="80" t="s">
        <v>54</v>
      </c>
      <c r="F18" s="81"/>
      <c r="G18" s="44">
        <v>944000</v>
      </c>
      <c r="H18" s="44">
        <v>944000</v>
      </c>
      <c r="I18" s="44">
        <v>0</v>
      </c>
      <c r="J18" s="44">
        <v>944000</v>
      </c>
      <c r="K18" s="82">
        <v>0</v>
      </c>
      <c r="L18" s="81"/>
      <c r="M18" s="82">
        <v>0</v>
      </c>
      <c r="N18" s="83"/>
      <c r="O18" s="81"/>
      <c r="P18" s="44">
        <v>0</v>
      </c>
    </row>
    <row r="19" spans="1:16" ht="25.5" x14ac:dyDescent="0.2">
      <c r="A19" s="42">
        <v>2565</v>
      </c>
      <c r="B19" s="80" t="s">
        <v>15</v>
      </c>
      <c r="C19" s="81"/>
      <c r="D19" s="43" t="s">
        <v>26</v>
      </c>
      <c r="E19" s="80" t="s">
        <v>55</v>
      </c>
      <c r="F19" s="81"/>
      <c r="G19" s="44">
        <v>425000</v>
      </c>
      <c r="H19" s="44">
        <v>425000</v>
      </c>
      <c r="I19" s="44">
        <v>0</v>
      </c>
      <c r="J19" s="44">
        <v>425000</v>
      </c>
      <c r="K19" s="82">
        <v>0</v>
      </c>
      <c r="L19" s="81"/>
      <c r="M19" s="82">
        <v>0</v>
      </c>
      <c r="N19" s="83"/>
      <c r="O19" s="81"/>
      <c r="P19" s="44">
        <v>0</v>
      </c>
    </row>
    <row r="20" spans="1:16" x14ac:dyDescent="0.2">
      <c r="A20" s="89" t="s">
        <v>32</v>
      </c>
      <c r="B20" s="83"/>
      <c r="C20" s="83"/>
      <c r="D20" s="83"/>
      <c r="E20" s="83"/>
      <c r="F20" s="81"/>
      <c r="G20" s="45">
        <v>5804500</v>
      </c>
      <c r="H20" s="45">
        <v>5804500</v>
      </c>
      <c r="I20" s="45">
        <v>0</v>
      </c>
      <c r="J20" s="45">
        <v>5804500</v>
      </c>
      <c r="K20" s="90">
        <v>0</v>
      </c>
      <c r="L20" s="81"/>
      <c r="M20" s="90">
        <v>0</v>
      </c>
      <c r="N20" s="83"/>
      <c r="O20" s="81"/>
      <c r="P20" s="45">
        <v>0</v>
      </c>
    </row>
  </sheetData>
  <mergeCells count="63">
    <mergeCell ref="A20:F20"/>
    <mergeCell ref="K20:L20"/>
    <mergeCell ref="M20:O20"/>
    <mergeCell ref="B18:C18"/>
    <mergeCell ref="E18:F18"/>
    <mergeCell ref="K18:L18"/>
    <mergeCell ref="M18:O18"/>
    <mergeCell ref="B19:C19"/>
    <mergeCell ref="E19:F19"/>
    <mergeCell ref="K19:L19"/>
    <mergeCell ref="M19:O19"/>
    <mergeCell ref="B16:C16"/>
    <mergeCell ref="E16:F16"/>
    <mergeCell ref="K16:L16"/>
    <mergeCell ref="M16:O16"/>
    <mergeCell ref="B17:C17"/>
    <mergeCell ref="E17:F17"/>
    <mergeCell ref="K17:L17"/>
    <mergeCell ref="M17:O17"/>
    <mergeCell ref="B14:C14"/>
    <mergeCell ref="E14:F14"/>
    <mergeCell ref="K14:L14"/>
    <mergeCell ref="M14:O14"/>
    <mergeCell ref="B15:C15"/>
    <mergeCell ref="E15:F15"/>
    <mergeCell ref="K15:L15"/>
    <mergeCell ref="M15:O15"/>
    <mergeCell ref="B12:C12"/>
    <mergeCell ref="E12:F12"/>
    <mergeCell ref="K12:L12"/>
    <mergeCell ref="M12:O12"/>
    <mergeCell ref="B13:C13"/>
    <mergeCell ref="E13:F13"/>
    <mergeCell ref="K13:L13"/>
    <mergeCell ref="M13:O13"/>
    <mergeCell ref="B10:C10"/>
    <mergeCell ref="E10:F10"/>
    <mergeCell ref="K10:L10"/>
    <mergeCell ref="M10:O10"/>
    <mergeCell ref="B11:C11"/>
    <mergeCell ref="E11:F11"/>
    <mergeCell ref="K11:L11"/>
    <mergeCell ref="M11:O11"/>
    <mergeCell ref="B8:C8"/>
    <mergeCell ref="E8:F8"/>
    <mergeCell ref="K8:L8"/>
    <mergeCell ref="M8:O8"/>
    <mergeCell ref="B9:C9"/>
    <mergeCell ref="E9:F9"/>
    <mergeCell ref="K9:L9"/>
    <mergeCell ref="M9:O9"/>
    <mergeCell ref="B7:C7"/>
    <mergeCell ref="E7:F7"/>
    <mergeCell ref="K7:L7"/>
    <mergeCell ref="M7:O7"/>
    <mergeCell ref="A1:B1"/>
    <mergeCell ref="O1:P1"/>
    <mergeCell ref="F1:K2"/>
    <mergeCell ref="F4:K4"/>
    <mergeCell ref="B6:C6"/>
    <mergeCell ref="E6:F6"/>
    <mergeCell ref="K6:L6"/>
    <mergeCell ref="M6:O6"/>
  </mergeCells>
  <pageMargins left="0.51181102362204722" right="0.31496062992125984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8CA6-3A6F-42A4-A612-742B180B5A06}">
  <dimension ref="A1:E18"/>
  <sheetViews>
    <sheetView view="pageBreakPreview" zoomScaleNormal="100" zoomScaleSheetLayoutView="100" workbookViewId="0">
      <selection activeCell="D10" sqref="D10"/>
    </sheetView>
  </sheetViews>
  <sheetFormatPr defaultRowHeight="24" x14ac:dyDescent="0.55000000000000004"/>
  <cols>
    <col min="1" max="1" width="16.75" style="2" customWidth="1"/>
    <col min="2" max="3" width="14.5" style="2" customWidth="1"/>
    <col min="4" max="4" width="14" style="2" customWidth="1"/>
    <col min="5" max="5" width="17.5" style="2" customWidth="1"/>
    <col min="6" max="16384" width="9" style="2"/>
  </cols>
  <sheetData>
    <row r="1" spans="1:5" s="11" customFormat="1" x14ac:dyDescent="0.55000000000000004">
      <c r="A1" s="11" t="s">
        <v>64</v>
      </c>
    </row>
    <row r="2" spans="1:5" ht="266.25" customHeight="1" x14ac:dyDescent="0.55000000000000004">
      <c r="A2" s="91" t="s">
        <v>66</v>
      </c>
      <c r="B2" s="91"/>
      <c r="C2" s="91"/>
      <c r="D2" s="91"/>
      <c r="E2" s="91"/>
    </row>
    <row r="3" spans="1:5" x14ac:dyDescent="0.55000000000000004">
      <c r="A3" s="11" t="s">
        <v>59</v>
      </c>
    </row>
    <row r="4" spans="1:5" s="11" customFormat="1" x14ac:dyDescent="0.55000000000000004">
      <c r="A4" s="10" t="s">
        <v>57</v>
      </c>
      <c r="B4" s="10" t="s">
        <v>409</v>
      </c>
      <c r="C4" s="10" t="s">
        <v>410</v>
      </c>
      <c r="D4" s="10" t="s">
        <v>411</v>
      </c>
      <c r="E4" s="10" t="s">
        <v>58</v>
      </c>
    </row>
    <row r="5" spans="1:5" x14ac:dyDescent="0.55000000000000004">
      <c r="A5" s="3" t="s">
        <v>61</v>
      </c>
      <c r="B5" s="8">
        <v>202160</v>
      </c>
      <c r="C5" s="8">
        <v>202160</v>
      </c>
      <c r="D5" s="8">
        <v>202160</v>
      </c>
      <c r="E5" s="8">
        <f>SUM(B5:D5)</f>
        <v>606480</v>
      </c>
    </row>
    <row r="6" spans="1:5" x14ac:dyDescent="0.55000000000000004">
      <c r="A6" s="3" t="s">
        <v>60</v>
      </c>
      <c r="B6" s="8">
        <v>710225</v>
      </c>
      <c r="C6" s="8">
        <f>710225+18000</f>
        <v>728225</v>
      </c>
      <c r="D6" s="8">
        <f>710225+18000</f>
        <v>728225</v>
      </c>
      <c r="E6" s="8">
        <f>SUM(B6:D6)</f>
        <v>2166675</v>
      </c>
    </row>
    <row r="7" spans="1:5" s="11" customFormat="1" ht="24.75" thickBot="1" x14ac:dyDescent="0.6">
      <c r="A7" s="92" t="s">
        <v>32</v>
      </c>
      <c r="B7" s="92"/>
      <c r="C7" s="92"/>
      <c r="D7" s="92"/>
      <c r="E7" s="13">
        <f>SUM(E5:E6)</f>
        <v>2773155</v>
      </c>
    </row>
    <row r="8" spans="1:5" s="11" customFormat="1" ht="24.75" thickTop="1" x14ac:dyDescent="0.55000000000000004">
      <c r="A8" s="11" t="s">
        <v>65</v>
      </c>
    </row>
    <row r="9" spans="1:5" s="11" customFormat="1" x14ac:dyDescent="0.55000000000000004">
      <c r="A9" s="93" t="s">
        <v>57</v>
      </c>
      <c r="B9" s="94"/>
      <c r="C9" s="94"/>
      <c r="D9" s="95"/>
      <c r="E9" s="10" t="s">
        <v>58</v>
      </c>
    </row>
    <row r="10" spans="1:5" x14ac:dyDescent="0.55000000000000004">
      <c r="A10" s="5" t="s">
        <v>62</v>
      </c>
      <c r="B10" s="7"/>
      <c r="C10" s="7"/>
      <c r="D10" s="6"/>
      <c r="E10" s="8">
        <v>34415000</v>
      </c>
    </row>
    <row r="11" spans="1:5" x14ac:dyDescent="0.55000000000000004">
      <c r="A11" s="5" t="s">
        <v>63</v>
      </c>
      <c r="B11" s="7"/>
      <c r="C11" s="7"/>
      <c r="D11" s="6"/>
      <c r="E11" s="8">
        <f>SUM(E10*10/100)</f>
        <v>3441500</v>
      </c>
    </row>
    <row r="12" spans="1:5" s="11" customFormat="1" ht="24.75" thickBot="1" x14ac:dyDescent="0.6">
      <c r="A12" s="92" t="s">
        <v>32</v>
      </c>
      <c r="B12" s="92"/>
      <c r="C12" s="92"/>
      <c r="D12" s="92"/>
      <c r="E12" s="12">
        <f>SUM(E11)</f>
        <v>3441500</v>
      </c>
    </row>
    <row r="13" spans="1:5" ht="24.75" thickTop="1" x14ac:dyDescent="0.55000000000000004"/>
    <row r="14" spans="1:5" s="11" customFormat="1" x14ac:dyDescent="0.55000000000000004">
      <c r="A14" s="11" t="s">
        <v>67</v>
      </c>
    </row>
    <row r="15" spans="1:5" x14ac:dyDescent="0.55000000000000004">
      <c r="A15" s="2" t="s">
        <v>59</v>
      </c>
      <c r="D15" s="9">
        <f>SUM(E7)</f>
        <v>2773155</v>
      </c>
    </row>
    <row r="16" spans="1:5" x14ac:dyDescent="0.55000000000000004">
      <c r="A16" s="2" t="s">
        <v>65</v>
      </c>
      <c r="D16" s="9">
        <f>SUM(E12)</f>
        <v>3441500</v>
      </c>
    </row>
    <row r="17" spans="2:4" s="11" customFormat="1" ht="24.75" thickBot="1" x14ac:dyDescent="0.6">
      <c r="B17" s="11" t="s">
        <v>32</v>
      </c>
      <c r="D17" s="37">
        <f>SUM(D15:D16)</f>
        <v>6214655</v>
      </c>
    </row>
    <row r="18" spans="2:4" ht="24.75" thickTop="1" x14ac:dyDescent="0.55000000000000004"/>
  </sheetData>
  <mergeCells count="4">
    <mergeCell ref="A2:E2"/>
    <mergeCell ref="A7:D7"/>
    <mergeCell ref="A12:D12"/>
    <mergeCell ref="A9:D9"/>
  </mergeCells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28C7-6BA0-43CA-BB21-01909E61FA5E}">
  <dimension ref="A1:Q21"/>
  <sheetViews>
    <sheetView view="pageBreakPreview" topLeftCell="A4" zoomScaleNormal="100" zoomScaleSheetLayoutView="100" workbookViewId="0">
      <selection activeCell="J6" sqref="J6"/>
    </sheetView>
  </sheetViews>
  <sheetFormatPr defaultRowHeight="25.5" customHeight="1" x14ac:dyDescent="0.55000000000000004"/>
  <cols>
    <col min="1" max="1" width="4.75" style="2" customWidth="1"/>
    <col min="2" max="2" width="0" style="2" hidden="1" customWidth="1"/>
    <col min="3" max="3" width="5.625" style="2" customWidth="1"/>
    <col min="4" max="4" width="20.875" style="2" customWidth="1"/>
    <col min="5" max="5" width="5.625" style="2" customWidth="1"/>
    <col min="6" max="6" width="0" style="2" hidden="1" customWidth="1"/>
    <col min="7" max="7" width="2.25" style="2" customWidth="1"/>
    <col min="8" max="8" width="12.25" style="2" customWidth="1"/>
    <col min="9" max="9" width="10.125" style="2" customWidth="1"/>
    <col min="10" max="10" width="14" style="9" customWidth="1"/>
    <col min="11" max="11" width="14.625" style="9" customWidth="1"/>
    <col min="12" max="12" width="9" style="2"/>
    <col min="13" max="13" width="15.625" style="2" customWidth="1"/>
    <col min="14" max="14" width="17.5" style="2" customWidth="1"/>
    <col min="15" max="15" width="9" style="2"/>
    <col min="16" max="16" width="14.125" style="2" customWidth="1"/>
    <col min="17" max="248" width="9" style="2"/>
    <col min="249" max="249" width="3.375" style="2" customWidth="1"/>
    <col min="250" max="250" width="0" style="2" hidden="1" customWidth="1"/>
    <col min="251" max="251" width="5.625" style="2" customWidth="1"/>
    <col min="252" max="252" width="24" style="2" customWidth="1"/>
    <col min="253" max="253" width="5.625" style="2" customWidth="1"/>
    <col min="254" max="254" width="0" style="2" hidden="1" customWidth="1"/>
    <col min="255" max="255" width="2.25" style="2" customWidth="1"/>
    <col min="256" max="256" width="10" style="2" customWidth="1"/>
    <col min="257" max="257" width="4" style="2" customWidth="1"/>
    <col min="258" max="258" width="1.5" style="2" customWidth="1"/>
    <col min="259" max="259" width="10" style="2" customWidth="1"/>
    <col min="260" max="260" width="3.375" style="2" customWidth="1"/>
    <col min="261" max="261" width="1.125" style="2" customWidth="1"/>
    <col min="262" max="262" width="9.375" style="2" customWidth="1"/>
    <col min="263" max="263" width="5.625" style="2" customWidth="1"/>
    <col min="264" max="264" width="2.5" style="2" customWidth="1"/>
    <col min="265" max="266" width="0" style="2" hidden="1" customWidth="1"/>
    <col min="267" max="504" width="9" style="2"/>
    <col min="505" max="505" width="3.375" style="2" customWidth="1"/>
    <col min="506" max="506" width="0" style="2" hidden="1" customWidth="1"/>
    <col min="507" max="507" width="5.625" style="2" customWidth="1"/>
    <col min="508" max="508" width="24" style="2" customWidth="1"/>
    <col min="509" max="509" width="5.625" style="2" customWidth="1"/>
    <col min="510" max="510" width="0" style="2" hidden="1" customWidth="1"/>
    <col min="511" max="511" width="2.25" style="2" customWidth="1"/>
    <col min="512" max="512" width="10" style="2" customWidth="1"/>
    <col min="513" max="513" width="4" style="2" customWidth="1"/>
    <col min="514" max="514" width="1.5" style="2" customWidth="1"/>
    <col min="515" max="515" width="10" style="2" customWidth="1"/>
    <col min="516" max="516" width="3.375" style="2" customWidth="1"/>
    <col min="517" max="517" width="1.125" style="2" customWidth="1"/>
    <col min="518" max="518" width="9.375" style="2" customWidth="1"/>
    <col min="519" max="519" width="5.625" style="2" customWidth="1"/>
    <col min="520" max="520" width="2.5" style="2" customWidth="1"/>
    <col min="521" max="522" width="0" style="2" hidden="1" customWidth="1"/>
    <col min="523" max="760" width="9" style="2"/>
    <col min="761" max="761" width="3.375" style="2" customWidth="1"/>
    <col min="762" max="762" width="0" style="2" hidden="1" customWidth="1"/>
    <col min="763" max="763" width="5.625" style="2" customWidth="1"/>
    <col min="764" max="764" width="24" style="2" customWidth="1"/>
    <col min="765" max="765" width="5.625" style="2" customWidth="1"/>
    <col min="766" max="766" width="0" style="2" hidden="1" customWidth="1"/>
    <col min="767" max="767" width="2.25" style="2" customWidth="1"/>
    <col min="768" max="768" width="10" style="2" customWidth="1"/>
    <col min="769" max="769" width="4" style="2" customWidth="1"/>
    <col min="770" max="770" width="1.5" style="2" customWidth="1"/>
    <col min="771" max="771" width="10" style="2" customWidth="1"/>
    <col min="772" max="772" width="3.375" style="2" customWidth="1"/>
    <col min="773" max="773" width="1.125" style="2" customWidth="1"/>
    <col min="774" max="774" width="9.375" style="2" customWidth="1"/>
    <col min="775" max="775" width="5.625" style="2" customWidth="1"/>
    <col min="776" max="776" width="2.5" style="2" customWidth="1"/>
    <col min="777" max="778" width="0" style="2" hidden="1" customWidth="1"/>
    <col min="779" max="1016" width="9" style="2"/>
    <col min="1017" max="1017" width="3.375" style="2" customWidth="1"/>
    <col min="1018" max="1018" width="0" style="2" hidden="1" customWidth="1"/>
    <col min="1019" max="1019" width="5.625" style="2" customWidth="1"/>
    <col min="1020" max="1020" width="24" style="2" customWidth="1"/>
    <col min="1021" max="1021" width="5.625" style="2" customWidth="1"/>
    <col min="1022" max="1022" width="0" style="2" hidden="1" customWidth="1"/>
    <col min="1023" max="1023" width="2.25" style="2" customWidth="1"/>
    <col min="1024" max="1024" width="10" style="2" customWidth="1"/>
    <col min="1025" max="1025" width="4" style="2" customWidth="1"/>
    <col min="1026" max="1026" width="1.5" style="2" customWidth="1"/>
    <col min="1027" max="1027" width="10" style="2" customWidth="1"/>
    <col min="1028" max="1028" width="3.375" style="2" customWidth="1"/>
    <col min="1029" max="1029" width="1.125" style="2" customWidth="1"/>
    <col min="1030" max="1030" width="9.375" style="2" customWidth="1"/>
    <col min="1031" max="1031" width="5.625" style="2" customWidth="1"/>
    <col min="1032" max="1032" width="2.5" style="2" customWidth="1"/>
    <col min="1033" max="1034" width="0" style="2" hidden="1" customWidth="1"/>
    <col min="1035" max="1272" width="9" style="2"/>
    <col min="1273" max="1273" width="3.375" style="2" customWidth="1"/>
    <col min="1274" max="1274" width="0" style="2" hidden="1" customWidth="1"/>
    <col min="1275" max="1275" width="5.625" style="2" customWidth="1"/>
    <col min="1276" max="1276" width="24" style="2" customWidth="1"/>
    <col min="1277" max="1277" width="5.625" style="2" customWidth="1"/>
    <col min="1278" max="1278" width="0" style="2" hidden="1" customWidth="1"/>
    <col min="1279" max="1279" width="2.25" style="2" customWidth="1"/>
    <col min="1280" max="1280" width="10" style="2" customWidth="1"/>
    <col min="1281" max="1281" width="4" style="2" customWidth="1"/>
    <col min="1282" max="1282" width="1.5" style="2" customWidth="1"/>
    <col min="1283" max="1283" width="10" style="2" customWidth="1"/>
    <col min="1284" max="1284" width="3.375" style="2" customWidth="1"/>
    <col min="1285" max="1285" width="1.125" style="2" customWidth="1"/>
    <col min="1286" max="1286" width="9.375" style="2" customWidth="1"/>
    <col min="1287" max="1287" width="5.625" style="2" customWidth="1"/>
    <col min="1288" max="1288" width="2.5" style="2" customWidth="1"/>
    <col min="1289" max="1290" width="0" style="2" hidden="1" customWidth="1"/>
    <col min="1291" max="1528" width="9" style="2"/>
    <col min="1529" max="1529" width="3.375" style="2" customWidth="1"/>
    <col min="1530" max="1530" width="0" style="2" hidden="1" customWidth="1"/>
    <col min="1531" max="1531" width="5.625" style="2" customWidth="1"/>
    <col min="1532" max="1532" width="24" style="2" customWidth="1"/>
    <col min="1533" max="1533" width="5.625" style="2" customWidth="1"/>
    <col min="1534" max="1534" width="0" style="2" hidden="1" customWidth="1"/>
    <col min="1535" max="1535" width="2.25" style="2" customWidth="1"/>
    <col min="1536" max="1536" width="10" style="2" customWidth="1"/>
    <col min="1537" max="1537" width="4" style="2" customWidth="1"/>
    <col min="1538" max="1538" width="1.5" style="2" customWidth="1"/>
    <col min="1539" max="1539" width="10" style="2" customWidth="1"/>
    <col min="1540" max="1540" width="3.375" style="2" customWidth="1"/>
    <col min="1541" max="1541" width="1.125" style="2" customWidth="1"/>
    <col min="1542" max="1542" width="9.375" style="2" customWidth="1"/>
    <col min="1543" max="1543" width="5.625" style="2" customWidth="1"/>
    <col min="1544" max="1544" width="2.5" style="2" customWidth="1"/>
    <col min="1545" max="1546" width="0" style="2" hidden="1" customWidth="1"/>
    <col min="1547" max="1784" width="9" style="2"/>
    <col min="1785" max="1785" width="3.375" style="2" customWidth="1"/>
    <col min="1786" max="1786" width="0" style="2" hidden="1" customWidth="1"/>
    <col min="1787" max="1787" width="5.625" style="2" customWidth="1"/>
    <col min="1788" max="1788" width="24" style="2" customWidth="1"/>
    <col min="1789" max="1789" width="5.625" style="2" customWidth="1"/>
    <col min="1790" max="1790" width="0" style="2" hidden="1" customWidth="1"/>
    <col min="1791" max="1791" width="2.25" style="2" customWidth="1"/>
    <col min="1792" max="1792" width="10" style="2" customWidth="1"/>
    <col min="1793" max="1793" width="4" style="2" customWidth="1"/>
    <col min="1794" max="1794" width="1.5" style="2" customWidth="1"/>
    <col min="1795" max="1795" width="10" style="2" customWidth="1"/>
    <col min="1796" max="1796" width="3.375" style="2" customWidth="1"/>
    <col min="1797" max="1797" width="1.125" style="2" customWidth="1"/>
    <col min="1798" max="1798" width="9.375" style="2" customWidth="1"/>
    <col min="1799" max="1799" width="5.625" style="2" customWidth="1"/>
    <col min="1800" max="1800" width="2.5" style="2" customWidth="1"/>
    <col min="1801" max="1802" width="0" style="2" hidden="1" customWidth="1"/>
    <col min="1803" max="2040" width="9" style="2"/>
    <col min="2041" max="2041" width="3.375" style="2" customWidth="1"/>
    <col min="2042" max="2042" width="0" style="2" hidden="1" customWidth="1"/>
    <col min="2043" max="2043" width="5.625" style="2" customWidth="1"/>
    <col min="2044" max="2044" width="24" style="2" customWidth="1"/>
    <col min="2045" max="2045" width="5.625" style="2" customWidth="1"/>
    <col min="2046" max="2046" width="0" style="2" hidden="1" customWidth="1"/>
    <col min="2047" max="2047" width="2.25" style="2" customWidth="1"/>
    <col min="2048" max="2048" width="10" style="2" customWidth="1"/>
    <col min="2049" max="2049" width="4" style="2" customWidth="1"/>
    <col min="2050" max="2050" width="1.5" style="2" customWidth="1"/>
    <col min="2051" max="2051" width="10" style="2" customWidth="1"/>
    <col min="2052" max="2052" width="3.375" style="2" customWidth="1"/>
    <col min="2053" max="2053" width="1.125" style="2" customWidth="1"/>
    <col min="2054" max="2054" width="9.375" style="2" customWidth="1"/>
    <col min="2055" max="2055" width="5.625" style="2" customWidth="1"/>
    <col min="2056" max="2056" width="2.5" style="2" customWidth="1"/>
    <col min="2057" max="2058" width="0" style="2" hidden="1" customWidth="1"/>
    <col min="2059" max="2296" width="9" style="2"/>
    <col min="2297" max="2297" width="3.375" style="2" customWidth="1"/>
    <col min="2298" max="2298" width="0" style="2" hidden="1" customWidth="1"/>
    <col min="2299" max="2299" width="5.625" style="2" customWidth="1"/>
    <col min="2300" max="2300" width="24" style="2" customWidth="1"/>
    <col min="2301" max="2301" width="5.625" style="2" customWidth="1"/>
    <col min="2302" max="2302" width="0" style="2" hidden="1" customWidth="1"/>
    <col min="2303" max="2303" width="2.25" style="2" customWidth="1"/>
    <col min="2304" max="2304" width="10" style="2" customWidth="1"/>
    <col min="2305" max="2305" width="4" style="2" customWidth="1"/>
    <col min="2306" max="2306" width="1.5" style="2" customWidth="1"/>
    <col min="2307" max="2307" width="10" style="2" customWidth="1"/>
    <col min="2308" max="2308" width="3.375" style="2" customWidth="1"/>
    <col min="2309" max="2309" width="1.125" style="2" customWidth="1"/>
    <col min="2310" max="2310" width="9.375" style="2" customWidth="1"/>
    <col min="2311" max="2311" width="5.625" style="2" customWidth="1"/>
    <col min="2312" max="2312" width="2.5" style="2" customWidth="1"/>
    <col min="2313" max="2314" width="0" style="2" hidden="1" customWidth="1"/>
    <col min="2315" max="2552" width="9" style="2"/>
    <col min="2553" max="2553" width="3.375" style="2" customWidth="1"/>
    <col min="2554" max="2554" width="0" style="2" hidden="1" customWidth="1"/>
    <col min="2555" max="2555" width="5.625" style="2" customWidth="1"/>
    <col min="2556" max="2556" width="24" style="2" customWidth="1"/>
    <col min="2557" max="2557" width="5.625" style="2" customWidth="1"/>
    <col min="2558" max="2558" width="0" style="2" hidden="1" customWidth="1"/>
    <col min="2559" max="2559" width="2.25" style="2" customWidth="1"/>
    <col min="2560" max="2560" width="10" style="2" customWidth="1"/>
    <col min="2561" max="2561" width="4" style="2" customWidth="1"/>
    <col min="2562" max="2562" width="1.5" style="2" customWidth="1"/>
    <col min="2563" max="2563" width="10" style="2" customWidth="1"/>
    <col min="2564" max="2564" width="3.375" style="2" customWidth="1"/>
    <col min="2565" max="2565" width="1.125" style="2" customWidth="1"/>
    <col min="2566" max="2566" width="9.375" style="2" customWidth="1"/>
    <col min="2567" max="2567" width="5.625" style="2" customWidth="1"/>
    <col min="2568" max="2568" width="2.5" style="2" customWidth="1"/>
    <col min="2569" max="2570" width="0" style="2" hidden="1" customWidth="1"/>
    <col min="2571" max="2808" width="9" style="2"/>
    <col min="2809" max="2809" width="3.375" style="2" customWidth="1"/>
    <col min="2810" max="2810" width="0" style="2" hidden="1" customWidth="1"/>
    <col min="2811" max="2811" width="5.625" style="2" customWidth="1"/>
    <col min="2812" max="2812" width="24" style="2" customWidth="1"/>
    <col min="2813" max="2813" width="5.625" style="2" customWidth="1"/>
    <col min="2814" max="2814" width="0" style="2" hidden="1" customWidth="1"/>
    <col min="2815" max="2815" width="2.25" style="2" customWidth="1"/>
    <col min="2816" max="2816" width="10" style="2" customWidth="1"/>
    <col min="2817" max="2817" width="4" style="2" customWidth="1"/>
    <col min="2818" max="2818" width="1.5" style="2" customWidth="1"/>
    <col min="2819" max="2819" width="10" style="2" customWidth="1"/>
    <col min="2820" max="2820" width="3.375" style="2" customWidth="1"/>
    <col min="2821" max="2821" width="1.125" style="2" customWidth="1"/>
    <col min="2822" max="2822" width="9.375" style="2" customWidth="1"/>
    <col min="2823" max="2823" width="5.625" style="2" customWidth="1"/>
    <col min="2824" max="2824" width="2.5" style="2" customWidth="1"/>
    <col min="2825" max="2826" width="0" style="2" hidden="1" customWidth="1"/>
    <col min="2827" max="3064" width="9" style="2"/>
    <col min="3065" max="3065" width="3.375" style="2" customWidth="1"/>
    <col min="3066" max="3066" width="0" style="2" hidden="1" customWidth="1"/>
    <col min="3067" max="3067" width="5.625" style="2" customWidth="1"/>
    <col min="3068" max="3068" width="24" style="2" customWidth="1"/>
    <col min="3069" max="3069" width="5.625" style="2" customWidth="1"/>
    <col min="3070" max="3070" width="0" style="2" hidden="1" customWidth="1"/>
    <col min="3071" max="3071" width="2.25" style="2" customWidth="1"/>
    <col min="3072" max="3072" width="10" style="2" customWidth="1"/>
    <col min="3073" max="3073" width="4" style="2" customWidth="1"/>
    <col min="3074" max="3074" width="1.5" style="2" customWidth="1"/>
    <col min="3075" max="3075" width="10" style="2" customWidth="1"/>
    <col min="3076" max="3076" width="3.375" style="2" customWidth="1"/>
    <col min="3077" max="3077" width="1.125" style="2" customWidth="1"/>
    <col min="3078" max="3078" width="9.375" style="2" customWidth="1"/>
    <col min="3079" max="3079" width="5.625" style="2" customWidth="1"/>
    <col min="3080" max="3080" width="2.5" style="2" customWidth="1"/>
    <col min="3081" max="3082" width="0" style="2" hidden="1" customWidth="1"/>
    <col min="3083" max="3320" width="9" style="2"/>
    <col min="3321" max="3321" width="3.375" style="2" customWidth="1"/>
    <col min="3322" max="3322" width="0" style="2" hidden="1" customWidth="1"/>
    <col min="3323" max="3323" width="5.625" style="2" customWidth="1"/>
    <col min="3324" max="3324" width="24" style="2" customWidth="1"/>
    <col min="3325" max="3325" width="5.625" style="2" customWidth="1"/>
    <col min="3326" max="3326" width="0" style="2" hidden="1" customWidth="1"/>
    <col min="3327" max="3327" width="2.25" style="2" customWidth="1"/>
    <col min="3328" max="3328" width="10" style="2" customWidth="1"/>
    <col min="3329" max="3329" width="4" style="2" customWidth="1"/>
    <col min="3330" max="3330" width="1.5" style="2" customWidth="1"/>
    <col min="3331" max="3331" width="10" style="2" customWidth="1"/>
    <col min="3332" max="3332" width="3.375" style="2" customWidth="1"/>
    <col min="3333" max="3333" width="1.125" style="2" customWidth="1"/>
    <col min="3334" max="3334" width="9.375" style="2" customWidth="1"/>
    <col min="3335" max="3335" width="5.625" style="2" customWidth="1"/>
    <col min="3336" max="3336" width="2.5" style="2" customWidth="1"/>
    <col min="3337" max="3338" width="0" style="2" hidden="1" customWidth="1"/>
    <col min="3339" max="3576" width="9" style="2"/>
    <col min="3577" max="3577" width="3.375" style="2" customWidth="1"/>
    <col min="3578" max="3578" width="0" style="2" hidden="1" customWidth="1"/>
    <col min="3579" max="3579" width="5.625" style="2" customWidth="1"/>
    <col min="3580" max="3580" width="24" style="2" customWidth="1"/>
    <col min="3581" max="3581" width="5.625" style="2" customWidth="1"/>
    <col min="3582" max="3582" width="0" style="2" hidden="1" customWidth="1"/>
    <col min="3583" max="3583" width="2.25" style="2" customWidth="1"/>
    <col min="3584" max="3584" width="10" style="2" customWidth="1"/>
    <col min="3585" max="3585" width="4" style="2" customWidth="1"/>
    <col min="3586" max="3586" width="1.5" style="2" customWidth="1"/>
    <col min="3587" max="3587" width="10" style="2" customWidth="1"/>
    <col min="3588" max="3588" width="3.375" style="2" customWidth="1"/>
    <col min="3589" max="3589" width="1.125" style="2" customWidth="1"/>
    <col min="3590" max="3590" width="9.375" style="2" customWidth="1"/>
    <col min="3591" max="3591" width="5.625" style="2" customWidth="1"/>
    <col min="3592" max="3592" width="2.5" style="2" customWidth="1"/>
    <col min="3593" max="3594" width="0" style="2" hidden="1" customWidth="1"/>
    <col min="3595" max="3832" width="9" style="2"/>
    <col min="3833" max="3833" width="3.375" style="2" customWidth="1"/>
    <col min="3834" max="3834" width="0" style="2" hidden="1" customWidth="1"/>
    <col min="3835" max="3835" width="5.625" style="2" customWidth="1"/>
    <col min="3836" max="3836" width="24" style="2" customWidth="1"/>
    <col min="3837" max="3837" width="5.625" style="2" customWidth="1"/>
    <col min="3838" max="3838" width="0" style="2" hidden="1" customWidth="1"/>
    <col min="3839" max="3839" width="2.25" style="2" customWidth="1"/>
    <col min="3840" max="3840" width="10" style="2" customWidth="1"/>
    <col min="3841" max="3841" width="4" style="2" customWidth="1"/>
    <col min="3842" max="3842" width="1.5" style="2" customWidth="1"/>
    <col min="3843" max="3843" width="10" style="2" customWidth="1"/>
    <col min="3844" max="3844" width="3.375" style="2" customWidth="1"/>
    <col min="3845" max="3845" width="1.125" style="2" customWidth="1"/>
    <col min="3846" max="3846" width="9.375" style="2" customWidth="1"/>
    <col min="3847" max="3847" width="5.625" style="2" customWidth="1"/>
    <col min="3848" max="3848" width="2.5" style="2" customWidth="1"/>
    <col min="3849" max="3850" width="0" style="2" hidden="1" customWidth="1"/>
    <col min="3851" max="4088" width="9" style="2"/>
    <col min="4089" max="4089" width="3.375" style="2" customWidth="1"/>
    <col min="4090" max="4090" width="0" style="2" hidden="1" customWidth="1"/>
    <col min="4091" max="4091" width="5.625" style="2" customWidth="1"/>
    <col min="4092" max="4092" width="24" style="2" customWidth="1"/>
    <col min="4093" max="4093" width="5.625" style="2" customWidth="1"/>
    <col min="4094" max="4094" width="0" style="2" hidden="1" customWidth="1"/>
    <col min="4095" max="4095" width="2.25" style="2" customWidth="1"/>
    <col min="4096" max="4096" width="10" style="2" customWidth="1"/>
    <col min="4097" max="4097" width="4" style="2" customWidth="1"/>
    <col min="4098" max="4098" width="1.5" style="2" customWidth="1"/>
    <col min="4099" max="4099" width="10" style="2" customWidth="1"/>
    <col min="4100" max="4100" width="3.375" style="2" customWidth="1"/>
    <col min="4101" max="4101" width="1.125" style="2" customWidth="1"/>
    <col min="4102" max="4102" width="9.375" style="2" customWidth="1"/>
    <col min="4103" max="4103" width="5.625" style="2" customWidth="1"/>
    <col min="4104" max="4104" width="2.5" style="2" customWidth="1"/>
    <col min="4105" max="4106" width="0" style="2" hidden="1" customWidth="1"/>
    <col min="4107" max="4344" width="9" style="2"/>
    <col min="4345" max="4345" width="3.375" style="2" customWidth="1"/>
    <col min="4346" max="4346" width="0" style="2" hidden="1" customWidth="1"/>
    <col min="4347" max="4347" width="5.625" style="2" customWidth="1"/>
    <col min="4348" max="4348" width="24" style="2" customWidth="1"/>
    <col min="4349" max="4349" width="5.625" style="2" customWidth="1"/>
    <col min="4350" max="4350" width="0" style="2" hidden="1" customWidth="1"/>
    <col min="4351" max="4351" width="2.25" style="2" customWidth="1"/>
    <col min="4352" max="4352" width="10" style="2" customWidth="1"/>
    <col min="4353" max="4353" width="4" style="2" customWidth="1"/>
    <col min="4354" max="4354" width="1.5" style="2" customWidth="1"/>
    <col min="4355" max="4355" width="10" style="2" customWidth="1"/>
    <col min="4356" max="4356" width="3.375" style="2" customWidth="1"/>
    <col min="4357" max="4357" width="1.125" style="2" customWidth="1"/>
    <col min="4358" max="4358" width="9.375" style="2" customWidth="1"/>
    <col min="4359" max="4359" width="5.625" style="2" customWidth="1"/>
    <col min="4360" max="4360" width="2.5" style="2" customWidth="1"/>
    <col min="4361" max="4362" width="0" style="2" hidden="1" customWidth="1"/>
    <col min="4363" max="4600" width="9" style="2"/>
    <col min="4601" max="4601" width="3.375" style="2" customWidth="1"/>
    <col min="4602" max="4602" width="0" style="2" hidden="1" customWidth="1"/>
    <col min="4603" max="4603" width="5.625" style="2" customWidth="1"/>
    <col min="4604" max="4604" width="24" style="2" customWidth="1"/>
    <col min="4605" max="4605" width="5.625" style="2" customWidth="1"/>
    <col min="4606" max="4606" width="0" style="2" hidden="1" customWidth="1"/>
    <col min="4607" max="4607" width="2.25" style="2" customWidth="1"/>
    <col min="4608" max="4608" width="10" style="2" customWidth="1"/>
    <col min="4609" max="4609" width="4" style="2" customWidth="1"/>
    <col min="4610" max="4610" width="1.5" style="2" customWidth="1"/>
    <col min="4611" max="4611" width="10" style="2" customWidth="1"/>
    <col min="4612" max="4612" width="3.375" style="2" customWidth="1"/>
    <col min="4613" max="4613" width="1.125" style="2" customWidth="1"/>
    <col min="4614" max="4614" width="9.375" style="2" customWidth="1"/>
    <col min="4615" max="4615" width="5.625" style="2" customWidth="1"/>
    <col min="4616" max="4616" width="2.5" style="2" customWidth="1"/>
    <col min="4617" max="4618" width="0" style="2" hidden="1" customWidth="1"/>
    <col min="4619" max="4856" width="9" style="2"/>
    <col min="4857" max="4857" width="3.375" style="2" customWidth="1"/>
    <col min="4858" max="4858" width="0" style="2" hidden="1" customWidth="1"/>
    <col min="4859" max="4859" width="5.625" style="2" customWidth="1"/>
    <col min="4860" max="4860" width="24" style="2" customWidth="1"/>
    <col min="4861" max="4861" width="5.625" style="2" customWidth="1"/>
    <col min="4862" max="4862" width="0" style="2" hidden="1" customWidth="1"/>
    <col min="4863" max="4863" width="2.25" style="2" customWidth="1"/>
    <col min="4864" max="4864" width="10" style="2" customWidth="1"/>
    <col min="4865" max="4865" width="4" style="2" customWidth="1"/>
    <col min="4866" max="4866" width="1.5" style="2" customWidth="1"/>
    <col min="4867" max="4867" width="10" style="2" customWidth="1"/>
    <col min="4868" max="4868" width="3.375" style="2" customWidth="1"/>
    <col min="4869" max="4869" width="1.125" style="2" customWidth="1"/>
    <col min="4870" max="4870" width="9.375" style="2" customWidth="1"/>
    <col min="4871" max="4871" width="5.625" style="2" customWidth="1"/>
    <col min="4872" max="4872" width="2.5" style="2" customWidth="1"/>
    <col min="4873" max="4874" width="0" style="2" hidden="1" customWidth="1"/>
    <col min="4875" max="5112" width="9" style="2"/>
    <col min="5113" max="5113" width="3.375" style="2" customWidth="1"/>
    <col min="5114" max="5114" width="0" style="2" hidden="1" customWidth="1"/>
    <col min="5115" max="5115" width="5.625" style="2" customWidth="1"/>
    <col min="5116" max="5116" width="24" style="2" customWidth="1"/>
    <col min="5117" max="5117" width="5.625" style="2" customWidth="1"/>
    <col min="5118" max="5118" width="0" style="2" hidden="1" customWidth="1"/>
    <col min="5119" max="5119" width="2.25" style="2" customWidth="1"/>
    <col min="5120" max="5120" width="10" style="2" customWidth="1"/>
    <col min="5121" max="5121" width="4" style="2" customWidth="1"/>
    <col min="5122" max="5122" width="1.5" style="2" customWidth="1"/>
    <col min="5123" max="5123" width="10" style="2" customWidth="1"/>
    <col min="5124" max="5124" width="3.375" style="2" customWidth="1"/>
    <col min="5125" max="5125" width="1.125" style="2" customWidth="1"/>
    <col min="5126" max="5126" width="9.375" style="2" customWidth="1"/>
    <col min="5127" max="5127" width="5.625" style="2" customWidth="1"/>
    <col min="5128" max="5128" width="2.5" style="2" customWidth="1"/>
    <col min="5129" max="5130" width="0" style="2" hidden="1" customWidth="1"/>
    <col min="5131" max="5368" width="9" style="2"/>
    <col min="5369" max="5369" width="3.375" style="2" customWidth="1"/>
    <col min="5370" max="5370" width="0" style="2" hidden="1" customWidth="1"/>
    <col min="5371" max="5371" width="5.625" style="2" customWidth="1"/>
    <col min="5372" max="5372" width="24" style="2" customWidth="1"/>
    <col min="5373" max="5373" width="5.625" style="2" customWidth="1"/>
    <col min="5374" max="5374" width="0" style="2" hidden="1" customWidth="1"/>
    <col min="5375" max="5375" width="2.25" style="2" customWidth="1"/>
    <col min="5376" max="5376" width="10" style="2" customWidth="1"/>
    <col min="5377" max="5377" width="4" style="2" customWidth="1"/>
    <col min="5378" max="5378" width="1.5" style="2" customWidth="1"/>
    <col min="5379" max="5379" width="10" style="2" customWidth="1"/>
    <col min="5380" max="5380" width="3.375" style="2" customWidth="1"/>
    <col min="5381" max="5381" width="1.125" style="2" customWidth="1"/>
    <col min="5382" max="5382" width="9.375" style="2" customWidth="1"/>
    <col min="5383" max="5383" width="5.625" style="2" customWidth="1"/>
    <col min="5384" max="5384" width="2.5" style="2" customWidth="1"/>
    <col min="5385" max="5386" width="0" style="2" hidden="1" customWidth="1"/>
    <col min="5387" max="5624" width="9" style="2"/>
    <col min="5625" max="5625" width="3.375" style="2" customWidth="1"/>
    <col min="5626" max="5626" width="0" style="2" hidden="1" customWidth="1"/>
    <col min="5627" max="5627" width="5.625" style="2" customWidth="1"/>
    <col min="5628" max="5628" width="24" style="2" customWidth="1"/>
    <col min="5629" max="5629" width="5.625" style="2" customWidth="1"/>
    <col min="5630" max="5630" width="0" style="2" hidden="1" customWidth="1"/>
    <col min="5631" max="5631" width="2.25" style="2" customWidth="1"/>
    <col min="5632" max="5632" width="10" style="2" customWidth="1"/>
    <col min="5633" max="5633" width="4" style="2" customWidth="1"/>
    <col min="5634" max="5634" width="1.5" style="2" customWidth="1"/>
    <col min="5635" max="5635" width="10" style="2" customWidth="1"/>
    <col min="5636" max="5636" width="3.375" style="2" customWidth="1"/>
    <col min="5637" max="5637" width="1.125" style="2" customWidth="1"/>
    <col min="5638" max="5638" width="9.375" style="2" customWidth="1"/>
    <col min="5639" max="5639" width="5.625" style="2" customWidth="1"/>
    <col min="5640" max="5640" width="2.5" style="2" customWidth="1"/>
    <col min="5641" max="5642" width="0" style="2" hidden="1" customWidth="1"/>
    <col min="5643" max="5880" width="9" style="2"/>
    <col min="5881" max="5881" width="3.375" style="2" customWidth="1"/>
    <col min="5882" max="5882" width="0" style="2" hidden="1" customWidth="1"/>
    <col min="5883" max="5883" width="5.625" style="2" customWidth="1"/>
    <col min="5884" max="5884" width="24" style="2" customWidth="1"/>
    <col min="5885" max="5885" width="5.625" style="2" customWidth="1"/>
    <col min="5886" max="5886" width="0" style="2" hidden="1" customWidth="1"/>
    <col min="5887" max="5887" width="2.25" style="2" customWidth="1"/>
    <col min="5888" max="5888" width="10" style="2" customWidth="1"/>
    <col min="5889" max="5889" width="4" style="2" customWidth="1"/>
    <col min="5890" max="5890" width="1.5" style="2" customWidth="1"/>
    <col min="5891" max="5891" width="10" style="2" customWidth="1"/>
    <col min="5892" max="5892" width="3.375" style="2" customWidth="1"/>
    <col min="5893" max="5893" width="1.125" style="2" customWidth="1"/>
    <col min="5894" max="5894" width="9.375" style="2" customWidth="1"/>
    <col min="5895" max="5895" width="5.625" style="2" customWidth="1"/>
    <col min="5896" max="5896" width="2.5" style="2" customWidth="1"/>
    <col min="5897" max="5898" width="0" style="2" hidden="1" customWidth="1"/>
    <col min="5899" max="6136" width="9" style="2"/>
    <col min="6137" max="6137" width="3.375" style="2" customWidth="1"/>
    <col min="6138" max="6138" width="0" style="2" hidden="1" customWidth="1"/>
    <col min="6139" max="6139" width="5.625" style="2" customWidth="1"/>
    <col min="6140" max="6140" width="24" style="2" customWidth="1"/>
    <col min="6141" max="6141" width="5.625" style="2" customWidth="1"/>
    <col min="6142" max="6142" width="0" style="2" hidden="1" customWidth="1"/>
    <col min="6143" max="6143" width="2.25" style="2" customWidth="1"/>
    <col min="6144" max="6144" width="10" style="2" customWidth="1"/>
    <col min="6145" max="6145" width="4" style="2" customWidth="1"/>
    <col min="6146" max="6146" width="1.5" style="2" customWidth="1"/>
    <col min="6147" max="6147" width="10" style="2" customWidth="1"/>
    <col min="6148" max="6148" width="3.375" style="2" customWidth="1"/>
    <col min="6149" max="6149" width="1.125" style="2" customWidth="1"/>
    <col min="6150" max="6150" width="9.375" style="2" customWidth="1"/>
    <col min="6151" max="6151" width="5.625" style="2" customWidth="1"/>
    <col min="6152" max="6152" width="2.5" style="2" customWidth="1"/>
    <col min="6153" max="6154" width="0" style="2" hidden="1" customWidth="1"/>
    <col min="6155" max="6392" width="9" style="2"/>
    <col min="6393" max="6393" width="3.375" style="2" customWidth="1"/>
    <col min="6394" max="6394" width="0" style="2" hidden="1" customWidth="1"/>
    <col min="6395" max="6395" width="5.625" style="2" customWidth="1"/>
    <col min="6396" max="6396" width="24" style="2" customWidth="1"/>
    <col min="6397" max="6397" width="5.625" style="2" customWidth="1"/>
    <col min="6398" max="6398" width="0" style="2" hidden="1" customWidth="1"/>
    <col min="6399" max="6399" width="2.25" style="2" customWidth="1"/>
    <col min="6400" max="6400" width="10" style="2" customWidth="1"/>
    <col min="6401" max="6401" width="4" style="2" customWidth="1"/>
    <col min="6402" max="6402" width="1.5" style="2" customWidth="1"/>
    <col min="6403" max="6403" width="10" style="2" customWidth="1"/>
    <col min="6404" max="6404" width="3.375" style="2" customWidth="1"/>
    <col min="6405" max="6405" width="1.125" style="2" customWidth="1"/>
    <col min="6406" max="6406" width="9.375" style="2" customWidth="1"/>
    <col min="6407" max="6407" width="5.625" style="2" customWidth="1"/>
    <col min="6408" max="6408" width="2.5" style="2" customWidth="1"/>
    <col min="6409" max="6410" width="0" style="2" hidden="1" customWidth="1"/>
    <col min="6411" max="6648" width="9" style="2"/>
    <col min="6649" max="6649" width="3.375" style="2" customWidth="1"/>
    <col min="6650" max="6650" width="0" style="2" hidden="1" customWidth="1"/>
    <col min="6651" max="6651" width="5.625" style="2" customWidth="1"/>
    <col min="6652" max="6652" width="24" style="2" customWidth="1"/>
    <col min="6653" max="6653" width="5.625" style="2" customWidth="1"/>
    <col min="6654" max="6654" width="0" style="2" hidden="1" customWidth="1"/>
    <col min="6655" max="6655" width="2.25" style="2" customWidth="1"/>
    <col min="6656" max="6656" width="10" style="2" customWidth="1"/>
    <col min="6657" max="6657" width="4" style="2" customWidth="1"/>
    <col min="6658" max="6658" width="1.5" style="2" customWidth="1"/>
    <col min="6659" max="6659" width="10" style="2" customWidth="1"/>
    <col min="6660" max="6660" width="3.375" style="2" customWidth="1"/>
    <col min="6661" max="6661" width="1.125" style="2" customWidth="1"/>
    <col min="6662" max="6662" width="9.375" style="2" customWidth="1"/>
    <col min="6663" max="6663" width="5.625" style="2" customWidth="1"/>
    <col min="6664" max="6664" width="2.5" style="2" customWidth="1"/>
    <col min="6665" max="6666" width="0" style="2" hidden="1" customWidth="1"/>
    <col min="6667" max="6904" width="9" style="2"/>
    <col min="6905" max="6905" width="3.375" style="2" customWidth="1"/>
    <col min="6906" max="6906" width="0" style="2" hidden="1" customWidth="1"/>
    <col min="6907" max="6907" width="5.625" style="2" customWidth="1"/>
    <col min="6908" max="6908" width="24" style="2" customWidth="1"/>
    <col min="6909" max="6909" width="5.625" style="2" customWidth="1"/>
    <col min="6910" max="6910" width="0" style="2" hidden="1" customWidth="1"/>
    <col min="6911" max="6911" width="2.25" style="2" customWidth="1"/>
    <col min="6912" max="6912" width="10" style="2" customWidth="1"/>
    <col min="6913" max="6913" width="4" style="2" customWidth="1"/>
    <col min="6914" max="6914" width="1.5" style="2" customWidth="1"/>
    <col min="6915" max="6915" width="10" style="2" customWidth="1"/>
    <col min="6916" max="6916" width="3.375" style="2" customWidth="1"/>
    <col min="6917" max="6917" width="1.125" style="2" customWidth="1"/>
    <col min="6918" max="6918" width="9.375" style="2" customWidth="1"/>
    <col min="6919" max="6919" width="5.625" style="2" customWidth="1"/>
    <col min="6920" max="6920" width="2.5" style="2" customWidth="1"/>
    <col min="6921" max="6922" width="0" style="2" hidden="1" customWidth="1"/>
    <col min="6923" max="7160" width="9" style="2"/>
    <col min="7161" max="7161" width="3.375" style="2" customWidth="1"/>
    <col min="7162" max="7162" width="0" style="2" hidden="1" customWidth="1"/>
    <col min="7163" max="7163" width="5.625" style="2" customWidth="1"/>
    <col min="7164" max="7164" width="24" style="2" customWidth="1"/>
    <col min="7165" max="7165" width="5.625" style="2" customWidth="1"/>
    <col min="7166" max="7166" width="0" style="2" hidden="1" customWidth="1"/>
    <col min="7167" max="7167" width="2.25" style="2" customWidth="1"/>
    <col min="7168" max="7168" width="10" style="2" customWidth="1"/>
    <col min="7169" max="7169" width="4" style="2" customWidth="1"/>
    <col min="7170" max="7170" width="1.5" style="2" customWidth="1"/>
    <col min="7171" max="7171" width="10" style="2" customWidth="1"/>
    <col min="7172" max="7172" width="3.375" style="2" customWidth="1"/>
    <col min="7173" max="7173" width="1.125" style="2" customWidth="1"/>
    <col min="7174" max="7174" width="9.375" style="2" customWidth="1"/>
    <col min="7175" max="7175" width="5.625" style="2" customWidth="1"/>
    <col min="7176" max="7176" width="2.5" style="2" customWidth="1"/>
    <col min="7177" max="7178" width="0" style="2" hidden="1" customWidth="1"/>
    <col min="7179" max="7416" width="9" style="2"/>
    <col min="7417" max="7417" width="3.375" style="2" customWidth="1"/>
    <col min="7418" max="7418" width="0" style="2" hidden="1" customWidth="1"/>
    <col min="7419" max="7419" width="5.625" style="2" customWidth="1"/>
    <col min="7420" max="7420" width="24" style="2" customWidth="1"/>
    <col min="7421" max="7421" width="5.625" style="2" customWidth="1"/>
    <col min="7422" max="7422" width="0" style="2" hidden="1" customWidth="1"/>
    <col min="7423" max="7423" width="2.25" style="2" customWidth="1"/>
    <col min="7424" max="7424" width="10" style="2" customWidth="1"/>
    <col min="7425" max="7425" width="4" style="2" customWidth="1"/>
    <col min="7426" max="7426" width="1.5" style="2" customWidth="1"/>
    <col min="7427" max="7427" width="10" style="2" customWidth="1"/>
    <col min="7428" max="7428" width="3.375" style="2" customWidth="1"/>
    <col min="7429" max="7429" width="1.125" style="2" customWidth="1"/>
    <col min="7430" max="7430" width="9.375" style="2" customWidth="1"/>
    <col min="7431" max="7431" width="5.625" style="2" customWidth="1"/>
    <col min="7432" max="7432" width="2.5" style="2" customWidth="1"/>
    <col min="7433" max="7434" width="0" style="2" hidden="1" customWidth="1"/>
    <col min="7435" max="7672" width="9" style="2"/>
    <col min="7673" max="7673" width="3.375" style="2" customWidth="1"/>
    <col min="7674" max="7674" width="0" style="2" hidden="1" customWidth="1"/>
    <col min="7675" max="7675" width="5.625" style="2" customWidth="1"/>
    <col min="7676" max="7676" width="24" style="2" customWidth="1"/>
    <col min="7677" max="7677" width="5.625" style="2" customWidth="1"/>
    <col min="7678" max="7678" width="0" style="2" hidden="1" customWidth="1"/>
    <col min="7679" max="7679" width="2.25" style="2" customWidth="1"/>
    <col min="7680" max="7680" width="10" style="2" customWidth="1"/>
    <col min="7681" max="7681" width="4" style="2" customWidth="1"/>
    <col min="7682" max="7682" width="1.5" style="2" customWidth="1"/>
    <col min="7683" max="7683" width="10" style="2" customWidth="1"/>
    <col min="7684" max="7684" width="3.375" style="2" customWidth="1"/>
    <col min="7685" max="7685" width="1.125" style="2" customWidth="1"/>
    <col min="7686" max="7686" width="9.375" style="2" customWidth="1"/>
    <col min="7687" max="7687" width="5.625" style="2" customWidth="1"/>
    <col min="7688" max="7688" width="2.5" style="2" customWidth="1"/>
    <col min="7689" max="7690" width="0" style="2" hidden="1" customWidth="1"/>
    <col min="7691" max="7928" width="9" style="2"/>
    <col min="7929" max="7929" width="3.375" style="2" customWidth="1"/>
    <col min="7930" max="7930" width="0" style="2" hidden="1" customWidth="1"/>
    <col min="7931" max="7931" width="5.625" style="2" customWidth="1"/>
    <col min="7932" max="7932" width="24" style="2" customWidth="1"/>
    <col min="7933" max="7933" width="5.625" style="2" customWidth="1"/>
    <col min="7934" max="7934" width="0" style="2" hidden="1" customWidth="1"/>
    <col min="7935" max="7935" width="2.25" style="2" customWidth="1"/>
    <col min="7936" max="7936" width="10" style="2" customWidth="1"/>
    <col min="7937" max="7937" width="4" style="2" customWidth="1"/>
    <col min="7938" max="7938" width="1.5" style="2" customWidth="1"/>
    <col min="7939" max="7939" width="10" style="2" customWidth="1"/>
    <col min="7940" max="7940" width="3.375" style="2" customWidth="1"/>
    <col min="7941" max="7941" width="1.125" style="2" customWidth="1"/>
    <col min="7942" max="7942" width="9.375" style="2" customWidth="1"/>
    <col min="7943" max="7943" width="5.625" style="2" customWidth="1"/>
    <col min="7944" max="7944" width="2.5" style="2" customWidth="1"/>
    <col min="7945" max="7946" width="0" style="2" hidden="1" customWidth="1"/>
    <col min="7947" max="8184" width="9" style="2"/>
    <col min="8185" max="8185" width="3.375" style="2" customWidth="1"/>
    <col min="8186" max="8186" width="0" style="2" hidden="1" customWidth="1"/>
    <col min="8187" max="8187" width="5.625" style="2" customWidth="1"/>
    <col min="8188" max="8188" width="24" style="2" customWidth="1"/>
    <col min="8189" max="8189" width="5.625" style="2" customWidth="1"/>
    <col min="8190" max="8190" width="0" style="2" hidden="1" customWidth="1"/>
    <col min="8191" max="8191" width="2.25" style="2" customWidth="1"/>
    <col min="8192" max="8192" width="10" style="2" customWidth="1"/>
    <col min="8193" max="8193" width="4" style="2" customWidth="1"/>
    <col min="8194" max="8194" width="1.5" style="2" customWidth="1"/>
    <col min="8195" max="8195" width="10" style="2" customWidth="1"/>
    <col min="8196" max="8196" width="3.375" style="2" customWidth="1"/>
    <col min="8197" max="8197" width="1.125" style="2" customWidth="1"/>
    <col min="8198" max="8198" width="9.375" style="2" customWidth="1"/>
    <col min="8199" max="8199" width="5.625" style="2" customWidth="1"/>
    <col min="8200" max="8200" width="2.5" style="2" customWidth="1"/>
    <col min="8201" max="8202" width="0" style="2" hidden="1" customWidth="1"/>
    <col min="8203" max="8440" width="9" style="2"/>
    <col min="8441" max="8441" width="3.375" style="2" customWidth="1"/>
    <col min="8442" max="8442" width="0" style="2" hidden="1" customWidth="1"/>
    <col min="8443" max="8443" width="5.625" style="2" customWidth="1"/>
    <col min="8444" max="8444" width="24" style="2" customWidth="1"/>
    <col min="8445" max="8445" width="5.625" style="2" customWidth="1"/>
    <col min="8446" max="8446" width="0" style="2" hidden="1" customWidth="1"/>
    <col min="8447" max="8447" width="2.25" style="2" customWidth="1"/>
    <col min="8448" max="8448" width="10" style="2" customWidth="1"/>
    <col min="8449" max="8449" width="4" style="2" customWidth="1"/>
    <col min="8450" max="8450" width="1.5" style="2" customWidth="1"/>
    <col min="8451" max="8451" width="10" style="2" customWidth="1"/>
    <col min="8452" max="8452" width="3.375" style="2" customWidth="1"/>
    <col min="8453" max="8453" width="1.125" style="2" customWidth="1"/>
    <col min="8454" max="8454" width="9.375" style="2" customWidth="1"/>
    <col min="8455" max="8455" width="5.625" style="2" customWidth="1"/>
    <col min="8456" max="8456" width="2.5" style="2" customWidth="1"/>
    <col min="8457" max="8458" width="0" style="2" hidden="1" customWidth="1"/>
    <col min="8459" max="8696" width="9" style="2"/>
    <col min="8697" max="8697" width="3.375" style="2" customWidth="1"/>
    <col min="8698" max="8698" width="0" style="2" hidden="1" customWidth="1"/>
    <col min="8699" max="8699" width="5.625" style="2" customWidth="1"/>
    <col min="8700" max="8700" width="24" style="2" customWidth="1"/>
    <col min="8701" max="8701" width="5.625" style="2" customWidth="1"/>
    <col min="8702" max="8702" width="0" style="2" hidden="1" customWidth="1"/>
    <col min="8703" max="8703" width="2.25" style="2" customWidth="1"/>
    <col min="8704" max="8704" width="10" style="2" customWidth="1"/>
    <col min="8705" max="8705" width="4" style="2" customWidth="1"/>
    <col min="8706" max="8706" width="1.5" style="2" customWidth="1"/>
    <col min="8707" max="8707" width="10" style="2" customWidth="1"/>
    <col min="8708" max="8708" width="3.375" style="2" customWidth="1"/>
    <col min="8709" max="8709" width="1.125" style="2" customWidth="1"/>
    <col min="8710" max="8710" width="9.375" style="2" customWidth="1"/>
    <col min="8711" max="8711" width="5.625" style="2" customWidth="1"/>
    <col min="8712" max="8712" width="2.5" style="2" customWidth="1"/>
    <col min="8713" max="8714" width="0" style="2" hidden="1" customWidth="1"/>
    <col min="8715" max="8952" width="9" style="2"/>
    <col min="8953" max="8953" width="3.375" style="2" customWidth="1"/>
    <col min="8954" max="8954" width="0" style="2" hidden="1" customWidth="1"/>
    <col min="8955" max="8955" width="5.625" style="2" customWidth="1"/>
    <col min="8956" max="8956" width="24" style="2" customWidth="1"/>
    <col min="8957" max="8957" width="5.625" style="2" customWidth="1"/>
    <col min="8958" max="8958" width="0" style="2" hidden="1" customWidth="1"/>
    <col min="8959" max="8959" width="2.25" style="2" customWidth="1"/>
    <col min="8960" max="8960" width="10" style="2" customWidth="1"/>
    <col min="8961" max="8961" width="4" style="2" customWidth="1"/>
    <col min="8962" max="8962" width="1.5" style="2" customWidth="1"/>
    <col min="8963" max="8963" width="10" style="2" customWidth="1"/>
    <col min="8964" max="8964" width="3.375" style="2" customWidth="1"/>
    <col min="8965" max="8965" width="1.125" style="2" customWidth="1"/>
    <col min="8966" max="8966" width="9.375" style="2" customWidth="1"/>
    <col min="8967" max="8967" width="5.625" style="2" customWidth="1"/>
    <col min="8968" max="8968" width="2.5" style="2" customWidth="1"/>
    <col min="8969" max="8970" width="0" style="2" hidden="1" customWidth="1"/>
    <col min="8971" max="9208" width="9" style="2"/>
    <col min="9209" max="9209" width="3.375" style="2" customWidth="1"/>
    <col min="9210" max="9210" width="0" style="2" hidden="1" customWidth="1"/>
    <col min="9211" max="9211" width="5.625" style="2" customWidth="1"/>
    <col min="9212" max="9212" width="24" style="2" customWidth="1"/>
    <col min="9213" max="9213" width="5.625" style="2" customWidth="1"/>
    <col min="9214" max="9214" width="0" style="2" hidden="1" customWidth="1"/>
    <col min="9215" max="9215" width="2.25" style="2" customWidth="1"/>
    <col min="9216" max="9216" width="10" style="2" customWidth="1"/>
    <col min="9217" max="9217" width="4" style="2" customWidth="1"/>
    <col min="9218" max="9218" width="1.5" style="2" customWidth="1"/>
    <col min="9219" max="9219" width="10" style="2" customWidth="1"/>
    <col min="9220" max="9220" width="3.375" style="2" customWidth="1"/>
    <col min="9221" max="9221" width="1.125" style="2" customWidth="1"/>
    <col min="9222" max="9222" width="9.375" style="2" customWidth="1"/>
    <col min="9223" max="9223" width="5.625" style="2" customWidth="1"/>
    <col min="9224" max="9224" width="2.5" style="2" customWidth="1"/>
    <col min="9225" max="9226" width="0" style="2" hidden="1" customWidth="1"/>
    <col min="9227" max="9464" width="9" style="2"/>
    <col min="9465" max="9465" width="3.375" style="2" customWidth="1"/>
    <col min="9466" max="9466" width="0" style="2" hidden="1" customWidth="1"/>
    <col min="9467" max="9467" width="5.625" style="2" customWidth="1"/>
    <col min="9468" max="9468" width="24" style="2" customWidth="1"/>
    <col min="9469" max="9469" width="5.625" style="2" customWidth="1"/>
    <col min="9470" max="9470" width="0" style="2" hidden="1" customWidth="1"/>
    <col min="9471" max="9471" width="2.25" style="2" customWidth="1"/>
    <col min="9472" max="9472" width="10" style="2" customWidth="1"/>
    <col min="9473" max="9473" width="4" style="2" customWidth="1"/>
    <col min="9474" max="9474" width="1.5" style="2" customWidth="1"/>
    <col min="9475" max="9475" width="10" style="2" customWidth="1"/>
    <col min="9476" max="9476" width="3.375" style="2" customWidth="1"/>
    <col min="9477" max="9477" width="1.125" style="2" customWidth="1"/>
    <col min="9478" max="9478" width="9.375" style="2" customWidth="1"/>
    <col min="9479" max="9479" width="5.625" style="2" customWidth="1"/>
    <col min="9480" max="9480" width="2.5" style="2" customWidth="1"/>
    <col min="9481" max="9482" width="0" style="2" hidden="1" customWidth="1"/>
    <col min="9483" max="9720" width="9" style="2"/>
    <col min="9721" max="9721" width="3.375" style="2" customWidth="1"/>
    <col min="9722" max="9722" width="0" style="2" hidden="1" customWidth="1"/>
    <col min="9723" max="9723" width="5.625" style="2" customWidth="1"/>
    <col min="9724" max="9724" width="24" style="2" customWidth="1"/>
    <col min="9725" max="9725" width="5.625" style="2" customWidth="1"/>
    <col min="9726" max="9726" width="0" style="2" hidden="1" customWidth="1"/>
    <col min="9727" max="9727" width="2.25" style="2" customWidth="1"/>
    <col min="9728" max="9728" width="10" style="2" customWidth="1"/>
    <col min="9729" max="9729" width="4" style="2" customWidth="1"/>
    <col min="9730" max="9730" width="1.5" style="2" customWidth="1"/>
    <col min="9731" max="9731" width="10" style="2" customWidth="1"/>
    <col min="9732" max="9732" width="3.375" style="2" customWidth="1"/>
    <col min="9733" max="9733" width="1.125" style="2" customWidth="1"/>
    <col min="9734" max="9734" width="9.375" style="2" customWidth="1"/>
    <col min="9735" max="9735" width="5.625" style="2" customWidth="1"/>
    <col min="9736" max="9736" width="2.5" style="2" customWidth="1"/>
    <col min="9737" max="9738" width="0" style="2" hidden="1" customWidth="1"/>
    <col min="9739" max="9976" width="9" style="2"/>
    <col min="9977" max="9977" width="3.375" style="2" customWidth="1"/>
    <col min="9978" max="9978" width="0" style="2" hidden="1" customWidth="1"/>
    <col min="9979" max="9979" width="5.625" style="2" customWidth="1"/>
    <col min="9980" max="9980" width="24" style="2" customWidth="1"/>
    <col min="9981" max="9981" width="5.625" style="2" customWidth="1"/>
    <col min="9982" max="9982" width="0" style="2" hidden="1" customWidth="1"/>
    <col min="9983" max="9983" width="2.25" style="2" customWidth="1"/>
    <col min="9984" max="9984" width="10" style="2" customWidth="1"/>
    <col min="9985" max="9985" width="4" style="2" customWidth="1"/>
    <col min="9986" max="9986" width="1.5" style="2" customWidth="1"/>
    <col min="9987" max="9987" width="10" style="2" customWidth="1"/>
    <col min="9988" max="9988" width="3.375" style="2" customWidth="1"/>
    <col min="9989" max="9989" width="1.125" style="2" customWidth="1"/>
    <col min="9990" max="9990" width="9.375" style="2" customWidth="1"/>
    <col min="9991" max="9991" width="5.625" style="2" customWidth="1"/>
    <col min="9992" max="9992" width="2.5" style="2" customWidth="1"/>
    <col min="9993" max="9994" width="0" style="2" hidden="1" customWidth="1"/>
    <col min="9995" max="10232" width="9" style="2"/>
    <col min="10233" max="10233" width="3.375" style="2" customWidth="1"/>
    <col min="10234" max="10234" width="0" style="2" hidden="1" customWidth="1"/>
    <col min="10235" max="10235" width="5.625" style="2" customWidth="1"/>
    <col min="10236" max="10236" width="24" style="2" customWidth="1"/>
    <col min="10237" max="10237" width="5.625" style="2" customWidth="1"/>
    <col min="10238" max="10238" width="0" style="2" hidden="1" customWidth="1"/>
    <col min="10239" max="10239" width="2.25" style="2" customWidth="1"/>
    <col min="10240" max="10240" width="10" style="2" customWidth="1"/>
    <col min="10241" max="10241" width="4" style="2" customWidth="1"/>
    <col min="10242" max="10242" width="1.5" style="2" customWidth="1"/>
    <col min="10243" max="10243" width="10" style="2" customWidth="1"/>
    <col min="10244" max="10244" width="3.375" style="2" customWidth="1"/>
    <col min="10245" max="10245" width="1.125" style="2" customWidth="1"/>
    <col min="10246" max="10246" width="9.375" style="2" customWidth="1"/>
    <col min="10247" max="10247" width="5.625" style="2" customWidth="1"/>
    <col min="10248" max="10248" width="2.5" style="2" customWidth="1"/>
    <col min="10249" max="10250" width="0" style="2" hidden="1" customWidth="1"/>
    <col min="10251" max="10488" width="9" style="2"/>
    <col min="10489" max="10489" width="3.375" style="2" customWidth="1"/>
    <col min="10490" max="10490" width="0" style="2" hidden="1" customWidth="1"/>
    <col min="10491" max="10491" width="5.625" style="2" customWidth="1"/>
    <col min="10492" max="10492" width="24" style="2" customWidth="1"/>
    <col min="10493" max="10493" width="5.625" style="2" customWidth="1"/>
    <col min="10494" max="10494" width="0" style="2" hidden="1" customWidth="1"/>
    <col min="10495" max="10495" width="2.25" style="2" customWidth="1"/>
    <col min="10496" max="10496" width="10" style="2" customWidth="1"/>
    <col min="10497" max="10497" width="4" style="2" customWidth="1"/>
    <col min="10498" max="10498" width="1.5" style="2" customWidth="1"/>
    <col min="10499" max="10499" width="10" style="2" customWidth="1"/>
    <col min="10500" max="10500" width="3.375" style="2" customWidth="1"/>
    <col min="10501" max="10501" width="1.125" style="2" customWidth="1"/>
    <col min="10502" max="10502" width="9.375" style="2" customWidth="1"/>
    <col min="10503" max="10503" width="5.625" style="2" customWidth="1"/>
    <col min="10504" max="10504" width="2.5" style="2" customWidth="1"/>
    <col min="10505" max="10506" width="0" style="2" hidden="1" customWidth="1"/>
    <col min="10507" max="10744" width="9" style="2"/>
    <col min="10745" max="10745" width="3.375" style="2" customWidth="1"/>
    <col min="10746" max="10746" width="0" style="2" hidden="1" customWidth="1"/>
    <col min="10747" max="10747" width="5.625" style="2" customWidth="1"/>
    <col min="10748" max="10748" width="24" style="2" customWidth="1"/>
    <col min="10749" max="10749" width="5.625" style="2" customWidth="1"/>
    <col min="10750" max="10750" width="0" style="2" hidden="1" customWidth="1"/>
    <col min="10751" max="10751" width="2.25" style="2" customWidth="1"/>
    <col min="10752" max="10752" width="10" style="2" customWidth="1"/>
    <col min="10753" max="10753" width="4" style="2" customWidth="1"/>
    <col min="10754" max="10754" width="1.5" style="2" customWidth="1"/>
    <col min="10755" max="10755" width="10" style="2" customWidth="1"/>
    <col min="10756" max="10756" width="3.375" style="2" customWidth="1"/>
    <col min="10757" max="10757" width="1.125" style="2" customWidth="1"/>
    <col min="10758" max="10758" width="9.375" style="2" customWidth="1"/>
    <col min="10759" max="10759" width="5.625" style="2" customWidth="1"/>
    <col min="10760" max="10760" width="2.5" style="2" customWidth="1"/>
    <col min="10761" max="10762" width="0" style="2" hidden="1" customWidth="1"/>
    <col min="10763" max="11000" width="9" style="2"/>
    <col min="11001" max="11001" width="3.375" style="2" customWidth="1"/>
    <col min="11002" max="11002" width="0" style="2" hidden="1" customWidth="1"/>
    <col min="11003" max="11003" width="5.625" style="2" customWidth="1"/>
    <col min="11004" max="11004" width="24" style="2" customWidth="1"/>
    <col min="11005" max="11005" width="5.625" style="2" customWidth="1"/>
    <col min="11006" max="11006" width="0" style="2" hidden="1" customWidth="1"/>
    <col min="11007" max="11007" width="2.25" style="2" customWidth="1"/>
    <col min="11008" max="11008" width="10" style="2" customWidth="1"/>
    <col min="11009" max="11009" width="4" style="2" customWidth="1"/>
    <col min="11010" max="11010" width="1.5" style="2" customWidth="1"/>
    <col min="11011" max="11011" width="10" style="2" customWidth="1"/>
    <col min="11012" max="11012" width="3.375" style="2" customWidth="1"/>
    <col min="11013" max="11013" width="1.125" style="2" customWidth="1"/>
    <col min="11014" max="11014" width="9.375" style="2" customWidth="1"/>
    <col min="11015" max="11015" width="5.625" style="2" customWidth="1"/>
    <col min="11016" max="11016" width="2.5" style="2" customWidth="1"/>
    <col min="11017" max="11018" width="0" style="2" hidden="1" customWidth="1"/>
    <col min="11019" max="11256" width="9" style="2"/>
    <col min="11257" max="11257" width="3.375" style="2" customWidth="1"/>
    <col min="11258" max="11258" width="0" style="2" hidden="1" customWidth="1"/>
    <col min="11259" max="11259" width="5.625" style="2" customWidth="1"/>
    <col min="11260" max="11260" width="24" style="2" customWidth="1"/>
    <col min="11261" max="11261" width="5.625" style="2" customWidth="1"/>
    <col min="11262" max="11262" width="0" style="2" hidden="1" customWidth="1"/>
    <col min="11263" max="11263" width="2.25" style="2" customWidth="1"/>
    <col min="11264" max="11264" width="10" style="2" customWidth="1"/>
    <col min="11265" max="11265" width="4" style="2" customWidth="1"/>
    <col min="11266" max="11266" width="1.5" style="2" customWidth="1"/>
    <col min="11267" max="11267" width="10" style="2" customWidth="1"/>
    <col min="11268" max="11268" width="3.375" style="2" customWidth="1"/>
    <col min="11269" max="11269" width="1.125" style="2" customWidth="1"/>
    <col min="11270" max="11270" width="9.375" style="2" customWidth="1"/>
    <col min="11271" max="11271" width="5.625" style="2" customWidth="1"/>
    <col min="11272" max="11272" width="2.5" style="2" customWidth="1"/>
    <col min="11273" max="11274" width="0" style="2" hidden="1" customWidth="1"/>
    <col min="11275" max="11512" width="9" style="2"/>
    <col min="11513" max="11513" width="3.375" style="2" customWidth="1"/>
    <col min="11514" max="11514" width="0" style="2" hidden="1" customWidth="1"/>
    <col min="11515" max="11515" width="5.625" style="2" customWidth="1"/>
    <col min="11516" max="11516" width="24" style="2" customWidth="1"/>
    <col min="11517" max="11517" width="5.625" style="2" customWidth="1"/>
    <col min="11518" max="11518" width="0" style="2" hidden="1" customWidth="1"/>
    <col min="11519" max="11519" width="2.25" style="2" customWidth="1"/>
    <col min="11520" max="11520" width="10" style="2" customWidth="1"/>
    <col min="11521" max="11521" width="4" style="2" customWidth="1"/>
    <col min="11522" max="11522" width="1.5" style="2" customWidth="1"/>
    <col min="11523" max="11523" width="10" style="2" customWidth="1"/>
    <col min="11524" max="11524" width="3.375" style="2" customWidth="1"/>
    <col min="11525" max="11525" width="1.125" style="2" customWidth="1"/>
    <col min="11526" max="11526" width="9.375" style="2" customWidth="1"/>
    <col min="11527" max="11527" width="5.625" style="2" customWidth="1"/>
    <col min="11528" max="11528" width="2.5" style="2" customWidth="1"/>
    <col min="11529" max="11530" width="0" style="2" hidden="1" customWidth="1"/>
    <col min="11531" max="11768" width="9" style="2"/>
    <col min="11769" max="11769" width="3.375" style="2" customWidth="1"/>
    <col min="11770" max="11770" width="0" style="2" hidden="1" customWidth="1"/>
    <col min="11771" max="11771" width="5.625" style="2" customWidth="1"/>
    <col min="11772" max="11772" width="24" style="2" customWidth="1"/>
    <col min="11773" max="11773" width="5.625" style="2" customWidth="1"/>
    <col min="11774" max="11774" width="0" style="2" hidden="1" customWidth="1"/>
    <col min="11775" max="11775" width="2.25" style="2" customWidth="1"/>
    <col min="11776" max="11776" width="10" style="2" customWidth="1"/>
    <col min="11777" max="11777" width="4" style="2" customWidth="1"/>
    <col min="11778" max="11778" width="1.5" style="2" customWidth="1"/>
    <col min="11779" max="11779" width="10" style="2" customWidth="1"/>
    <col min="11780" max="11780" width="3.375" style="2" customWidth="1"/>
    <col min="11781" max="11781" width="1.125" style="2" customWidth="1"/>
    <col min="11782" max="11782" width="9.375" style="2" customWidth="1"/>
    <col min="11783" max="11783" width="5.625" style="2" customWidth="1"/>
    <col min="11784" max="11784" width="2.5" style="2" customWidth="1"/>
    <col min="11785" max="11786" width="0" style="2" hidden="1" customWidth="1"/>
    <col min="11787" max="12024" width="9" style="2"/>
    <col min="12025" max="12025" width="3.375" style="2" customWidth="1"/>
    <col min="12026" max="12026" width="0" style="2" hidden="1" customWidth="1"/>
    <col min="12027" max="12027" width="5.625" style="2" customWidth="1"/>
    <col min="12028" max="12028" width="24" style="2" customWidth="1"/>
    <col min="12029" max="12029" width="5.625" style="2" customWidth="1"/>
    <col min="12030" max="12030" width="0" style="2" hidden="1" customWidth="1"/>
    <col min="12031" max="12031" width="2.25" style="2" customWidth="1"/>
    <col min="12032" max="12032" width="10" style="2" customWidth="1"/>
    <col min="12033" max="12033" width="4" style="2" customWidth="1"/>
    <col min="12034" max="12034" width="1.5" style="2" customWidth="1"/>
    <col min="12035" max="12035" width="10" style="2" customWidth="1"/>
    <col min="12036" max="12036" width="3.375" style="2" customWidth="1"/>
    <col min="12037" max="12037" width="1.125" style="2" customWidth="1"/>
    <col min="12038" max="12038" width="9.375" style="2" customWidth="1"/>
    <col min="12039" max="12039" width="5.625" style="2" customWidth="1"/>
    <col min="12040" max="12040" width="2.5" style="2" customWidth="1"/>
    <col min="12041" max="12042" width="0" style="2" hidden="1" customWidth="1"/>
    <col min="12043" max="12280" width="9" style="2"/>
    <col min="12281" max="12281" width="3.375" style="2" customWidth="1"/>
    <col min="12282" max="12282" width="0" style="2" hidden="1" customWidth="1"/>
    <col min="12283" max="12283" width="5.625" style="2" customWidth="1"/>
    <col min="12284" max="12284" width="24" style="2" customWidth="1"/>
    <col min="12285" max="12285" width="5.625" style="2" customWidth="1"/>
    <col min="12286" max="12286" width="0" style="2" hidden="1" customWidth="1"/>
    <col min="12287" max="12287" width="2.25" style="2" customWidth="1"/>
    <col min="12288" max="12288" width="10" style="2" customWidth="1"/>
    <col min="12289" max="12289" width="4" style="2" customWidth="1"/>
    <col min="12290" max="12290" width="1.5" style="2" customWidth="1"/>
    <col min="12291" max="12291" width="10" style="2" customWidth="1"/>
    <col min="12292" max="12292" width="3.375" style="2" customWidth="1"/>
    <col min="12293" max="12293" width="1.125" style="2" customWidth="1"/>
    <col min="12294" max="12294" width="9.375" style="2" customWidth="1"/>
    <col min="12295" max="12295" width="5.625" style="2" customWidth="1"/>
    <col min="12296" max="12296" width="2.5" style="2" customWidth="1"/>
    <col min="12297" max="12298" width="0" style="2" hidden="1" customWidth="1"/>
    <col min="12299" max="12536" width="9" style="2"/>
    <col min="12537" max="12537" width="3.375" style="2" customWidth="1"/>
    <col min="12538" max="12538" width="0" style="2" hidden="1" customWidth="1"/>
    <col min="12539" max="12539" width="5.625" style="2" customWidth="1"/>
    <col min="12540" max="12540" width="24" style="2" customWidth="1"/>
    <col min="12541" max="12541" width="5.625" style="2" customWidth="1"/>
    <col min="12542" max="12542" width="0" style="2" hidden="1" customWidth="1"/>
    <col min="12543" max="12543" width="2.25" style="2" customWidth="1"/>
    <col min="12544" max="12544" width="10" style="2" customWidth="1"/>
    <col min="12545" max="12545" width="4" style="2" customWidth="1"/>
    <col min="12546" max="12546" width="1.5" style="2" customWidth="1"/>
    <col min="12547" max="12547" width="10" style="2" customWidth="1"/>
    <col min="12548" max="12548" width="3.375" style="2" customWidth="1"/>
    <col min="12549" max="12549" width="1.125" style="2" customWidth="1"/>
    <col min="12550" max="12550" width="9.375" style="2" customWidth="1"/>
    <col min="12551" max="12551" width="5.625" style="2" customWidth="1"/>
    <col min="12552" max="12552" width="2.5" style="2" customWidth="1"/>
    <col min="12553" max="12554" width="0" style="2" hidden="1" customWidth="1"/>
    <col min="12555" max="12792" width="9" style="2"/>
    <col min="12793" max="12793" width="3.375" style="2" customWidth="1"/>
    <col min="12794" max="12794" width="0" style="2" hidden="1" customWidth="1"/>
    <col min="12795" max="12795" width="5.625" style="2" customWidth="1"/>
    <col min="12796" max="12796" width="24" style="2" customWidth="1"/>
    <col min="12797" max="12797" width="5.625" style="2" customWidth="1"/>
    <col min="12798" max="12798" width="0" style="2" hidden="1" customWidth="1"/>
    <col min="12799" max="12799" width="2.25" style="2" customWidth="1"/>
    <col min="12800" max="12800" width="10" style="2" customWidth="1"/>
    <col min="12801" max="12801" width="4" style="2" customWidth="1"/>
    <col min="12802" max="12802" width="1.5" style="2" customWidth="1"/>
    <col min="12803" max="12803" width="10" style="2" customWidth="1"/>
    <col min="12804" max="12804" width="3.375" style="2" customWidth="1"/>
    <col min="12805" max="12805" width="1.125" style="2" customWidth="1"/>
    <col min="12806" max="12806" width="9.375" style="2" customWidth="1"/>
    <col min="12807" max="12807" width="5.625" style="2" customWidth="1"/>
    <col min="12808" max="12808" width="2.5" style="2" customWidth="1"/>
    <col min="12809" max="12810" width="0" style="2" hidden="1" customWidth="1"/>
    <col min="12811" max="13048" width="9" style="2"/>
    <col min="13049" max="13049" width="3.375" style="2" customWidth="1"/>
    <col min="13050" max="13050" width="0" style="2" hidden="1" customWidth="1"/>
    <col min="13051" max="13051" width="5.625" style="2" customWidth="1"/>
    <col min="13052" max="13052" width="24" style="2" customWidth="1"/>
    <col min="13053" max="13053" width="5.625" style="2" customWidth="1"/>
    <col min="13054" max="13054" width="0" style="2" hidden="1" customWidth="1"/>
    <col min="13055" max="13055" width="2.25" style="2" customWidth="1"/>
    <col min="13056" max="13056" width="10" style="2" customWidth="1"/>
    <col min="13057" max="13057" width="4" style="2" customWidth="1"/>
    <col min="13058" max="13058" width="1.5" style="2" customWidth="1"/>
    <col min="13059" max="13059" width="10" style="2" customWidth="1"/>
    <col min="13060" max="13060" width="3.375" style="2" customWidth="1"/>
    <col min="13061" max="13061" width="1.125" style="2" customWidth="1"/>
    <col min="13062" max="13062" width="9.375" style="2" customWidth="1"/>
    <col min="13063" max="13063" width="5.625" style="2" customWidth="1"/>
    <col min="13064" max="13064" width="2.5" style="2" customWidth="1"/>
    <col min="13065" max="13066" width="0" style="2" hidden="1" customWidth="1"/>
    <col min="13067" max="13304" width="9" style="2"/>
    <col min="13305" max="13305" width="3.375" style="2" customWidth="1"/>
    <col min="13306" max="13306" width="0" style="2" hidden="1" customWidth="1"/>
    <col min="13307" max="13307" width="5.625" style="2" customWidth="1"/>
    <col min="13308" max="13308" width="24" style="2" customWidth="1"/>
    <col min="13309" max="13309" width="5.625" style="2" customWidth="1"/>
    <col min="13310" max="13310" width="0" style="2" hidden="1" customWidth="1"/>
    <col min="13311" max="13311" width="2.25" style="2" customWidth="1"/>
    <col min="13312" max="13312" width="10" style="2" customWidth="1"/>
    <col min="13313" max="13313" width="4" style="2" customWidth="1"/>
    <col min="13314" max="13314" width="1.5" style="2" customWidth="1"/>
    <col min="13315" max="13315" width="10" style="2" customWidth="1"/>
    <col min="13316" max="13316" width="3.375" style="2" customWidth="1"/>
    <col min="13317" max="13317" width="1.125" style="2" customWidth="1"/>
    <col min="13318" max="13318" width="9.375" style="2" customWidth="1"/>
    <col min="13319" max="13319" width="5.625" style="2" customWidth="1"/>
    <col min="13320" max="13320" width="2.5" style="2" customWidth="1"/>
    <col min="13321" max="13322" width="0" style="2" hidden="1" customWidth="1"/>
    <col min="13323" max="13560" width="9" style="2"/>
    <col min="13561" max="13561" width="3.375" style="2" customWidth="1"/>
    <col min="13562" max="13562" width="0" style="2" hidden="1" customWidth="1"/>
    <col min="13563" max="13563" width="5.625" style="2" customWidth="1"/>
    <col min="13564" max="13564" width="24" style="2" customWidth="1"/>
    <col min="13565" max="13565" width="5.625" style="2" customWidth="1"/>
    <col min="13566" max="13566" width="0" style="2" hidden="1" customWidth="1"/>
    <col min="13567" max="13567" width="2.25" style="2" customWidth="1"/>
    <col min="13568" max="13568" width="10" style="2" customWidth="1"/>
    <col min="13569" max="13569" width="4" style="2" customWidth="1"/>
    <col min="13570" max="13570" width="1.5" style="2" customWidth="1"/>
    <col min="13571" max="13571" width="10" style="2" customWidth="1"/>
    <col min="13572" max="13572" width="3.375" style="2" customWidth="1"/>
    <col min="13573" max="13573" width="1.125" style="2" customWidth="1"/>
    <col min="13574" max="13574" width="9.375" style="2" customWidth="1"/>
    <col min="13575" max="13575" width="5.625" style="2" customWidth="1"/>
    <col min="13576" max="13576" width="2.5" style="2" customWidth="1"/>
    <col min="13577" max="13578" width="0" style="2" hidden="1" customWidth="1"/>
    <col min="13579" max="13816" width="9" style="2"/>
    <col min="13817" max="13817" width="3.375" style="2" customWidth="1"/>
    <col min="13818" max="13818" width="0" style="2" hidden="1" customWidth="1"/>
    <col min="13819" max="13819" width="5.625" style="2" customWidth="1"/>
    <col min="13820" max="13820" width="24" style="2" customWidth="1"/>
    <col min="13821" max="13821" width="5.625" style="2" customWidth="1"/>
    <col min="13822" max="13822" width="0" style="2" hidden="1" customWidth="1"/>
    <col min="13823" max="13823" width="2.25" style="2" customWidth="1"/>
    <col min="13824" max="13824" width="10" style="2" customWidth="1"/>
    <col min="13825" max="13825" width="4" style="2" customWidth="1"/>
    <col min="13826" max="13826" width="1.5" style="2" customWidth="1"/>
    <col min="13827" max="13827" width="10" style="2" customWidth="1"/>
    <col min="13828" max="13828" width="3.375" style="2" customWidth="1"/>
    <col min="13829" max="13829" width="1.125" style="2" customWidth="1"/>
    <col min="13830" max="13830" width="9.375" style="2" customWidth="1"/>
    <col min="13831" max="13831" width="5.625" style="2" customWidth="1"/>
    <col min="13832" max="13832" width="2.5" style="2" customWidth="1"/>
    <col min="13833" max="13834" width="0" style="2" hidden="1" customWidth="1"/>
    <col min="13835" max="14072" width="9" style="2"/>
    <col min="14073" max="14073" width="3.375" style="2" customWidth="1"/>
    <col min="14074" max="14074" width="0" style="2" hidden="1" customWidth="1"/>
    <col min="14075" max="14075" width="5.625" style="2" customWidth="1"/>
    <col min="14076" max="14076" width="24" style="2" customWidth="1"/>
    <col min="14077" max="14077" width="5.625" style="2" customWidth="1"/>
    <col min="14078" max="14078" width="0" style="2" hidden="1" customWidth="1"/>
    <col min="14079" max="14079" width="2.25" style="2" customWidth="1"/>
    <col min="14080" max="14080" width="10" style="2" customWidth="1"/>
    <col min="14081" max="14081" width="4" style="2" customWidth="1"/>
    <col min="14082" max="14082" width="1.5" style="2" customWidth="1"/>
    <col min="14083" max="14083" width="10" style="2" customWidth="1"/>
    <col min="14084" max="14084" width="3.375" style="2" customWidth="1"/>
    <col min="14085" max="14085" width="1.125" style="2" customWidth="1"/>
    <col min="14086" max="14086" width="9.375" style="2" customWidth="1"/>
    <col min="14087" max="14087" width="5.625" style="2" customWidth="1"/>
    <col min="14088" max="14088" width="2.5" style="2" customWidth="1"/>
    <col min="14089" max="14090" width="0" style="2" hidden="1" customWidth="1"/>
    <col min="14091" max="14328" width="9" style="2"/>
    <col min="14329" max="14329" width="3.375" style="2" customWidth="1"/>
    <col min="14330" max="14330" width="0" style="2" hidden="1" customWidth="1"/>
    <col min="14331" max="14331" width="5.625" style="2" customWidth="1"/>
    <col min="14332" max="14332" width="24" style="2" customWidth="1"/>
    <col min="14333" max="14333" width="5.625" style="2" customWidth="1"/>
    <col min="14334" max="14334" width="0" style="2" hidden="1" customWidth="1"/>
    <col min="14335" max="14335" width="2.25" style="2" customWidth="1"/>
    <col min="14336" max="14336" width="10" style="2" customWidth="1"/>
    <col min="14337" max="14337" width="4" style="2" customWidth="1"/>
    <col min="14338" max="14338" width="1.5" style="2" customWidth="1"/>
    <col min="14339" max="14339" width="10" style="2" customWidth="1"/>
    <col min="14340" max="14340" width="3.375" style="2" customWidth="1"/>
    <col min="14341" max="14341" width="1.125" style="2" customWidth="1"/>
    <col min="14342" max="14342" width="9.375" style="2" customWidth="1"/>
    <col min="14343" max="14343" width="5.625" style="2" customWidth="1"/>
    <col min="14344" max="14344" width="2.5" style="2" customWidth="1"/>
    <col min="14345" max="14346" width="0" style="2" hidden="1" customWidth="1"/>
    <col min="14347" max="14584" width="9" style="2"/>
    <col min="14585" max="14585" width="3.375" style="2" customWidth="1"/>
    <col min="14586" max="14586" width="0" style="2" hidden="1" customWidth="1"/>
    <col min="14587" max="14587" width="5.625" style="2" customWidth="1"/>
    <col min="14588" max="14588" width="24" style="2" customWidth="1"/>
    <col min="14589" max="14589" width="5.625" style="2" customWidth="1"/>
    <col min="14590" max="14590" width="0" style="2" hidden="1" customWidth="1"/>
    <col min="14591" max="14591" width="2.25" style="2" customWidth="1"/>
    <col min="14592" max="14592" width="10" style="2" customWidth="1"/>
    <col min="14593" max="14593" width="4" style="2" customWidth="1"/>
    <col min="14594" max="14594" width="1.5" style="2" customWidth="1"/>
    <col min="14595" max="14595" width="10" style="2" customWidth="1"/>
    <col min="14596" max="14596" width="3.375" style="2" customWidth="1"/>
    <col min="14597" max="14597" width="1.125" style="2" customWidth="1"/>
    <col min="14598" max="14598" width="9.375" style="2" customWidth="1"/>
    <col min="14599" max="14599" width="5.625" style="2" customWidth="1"/>
    <col min="14600" max="14600" width="2.5" style="2" customWidth="1"/>
    <col min="14601" max="14602" width="0" style="2" hidden="1" customWidth="1"/>
    <col min="14603" max="14840" width="9" style="2"/>
    <col min="14841" max="14841" width="3.375" style="2" customWidth="1"/>
    <col min="14842" max="14842" width="0" style="2" hidden="1" customWidth="1"/>
    <col min="14843" max="14843" width="5.625" style="2" customWidth="1"/>
    <col min="14844" max="14844" width="24" style="2" customWidth="1"/>
    <col min="14845" max="14845" width="5.625" style="2" customWidth="1"/>
    <col min="14846" max="14846" width="0" style="2" hidden="1" customWidth="1"/>
    <col min="14847" max="14847" width="2.25" style="2" customWidth="1"/>
    <col min="14848" max="14848" width="10" style="2" customWidth="1"/>
    <col min="14849" max="14849" width="4" style="2" customWidth="1"/>
    <col min="14850" max="14850" width="1.5" style="2" customWidth="1"/>
    <col min="14851" max="14851" width="10" style="2" customWidth="1"/>
    <col min="14852" max="14852" width="3.375" style="2" customWidth="1"/>
    <col min="14853" max="14853" width="1.125" style="2" customWidth="1"/>
    <col min="14854" max="14854" width="9.375" style="2" customWidth="1"/>
    <col min="14855" max="14855" width="5.625" style="2" customWidth="1"/>
    <col min="14856" max="14856" width="2.5" style="2" customWidth="1"/>
    <col min="14857" max="14858" width="0" style="2" hidden="1" customWidth="1"/>
    <col min="14859" max="15096" width="9" style="2"/>
    <col min="15097" max="15097" width="3.375" style="2" customWidth="1"/>
    <col min="15098" max="15098" width="0" style="2" hidden="1" customWidth="1"/>
    <col min="15099" max="15099" width="5.625" style="2" customWidth="1"/>
    <col min="15100" max="15100" width="24" style="2" customWidth="1"/>
    <col min="15101" max="15101" width="5.625" style="2" customWidth="1"/>
    <col min="15102" max="15102" width="0" style="2" hidden="1" customWidth="1"/>
    <col min="15103" max="15103" width="2.25" style="2" customWidth="1"/>
    <col min="15104" max="15104" width="10" style="2" customWidth="1"/>
    <col min="15105" max="15105" width="4" style="2" customWidth="1"/>
    <col min="15106" max="15106" width="1.5" style="2" customWidth="1"/>
    <col min="15107" max="15107" width="10" style="2" customWidth="1"/>
    <col min="15108" max="15108" width="3.375" style="2" customWidth="1"/>
    <col min="15109" max="15109" width="1.125" style="2" customWidth="1"/>
    <col min="15110" max="15110" width="9.375" style="2" customWidth="1"/>
    <col min="15111" max="15111" width="5.625" style="2" customWidth="1"/>
    <col min="15112" max="15112" width="2.5" style="2" customWidth="1"/>
    <col min="15113" max="15114" width="0" style="2" hidden="1" customWidth="1"/>
    <col min="15115" max="15352" width="9" style="2"/>
    <col min="15353" max="15353" width="3.375" style="2" customWidth="1"/>
    <col min="15354" max="15354" width="0" style="2" hidden="1" customWidth="1"/>
    <col min="15355" max="15355" width="5.625" style="2" customWidth="1"/>
    <col min="15356" max="15356" width="24" style="2" customWidth="1"/>
    <col min="15357" max="15357" width="5.625" style="2" customWidth="1"/>
    <col min="15358" max="15358" width="0" style="2" hidden="1" customWidth="1"/>
    <col min="15359" max="15359" width="2.25" style="2" customWidth="1"/>
    <col min="15360" max="15360" width="10" style="2" customWidth="1"/>
    <col min="15361" max="15361" width="4" style="2" customWidth="1"/>
    <col min="15362" max="15362" width="1.5" style="2" customWidth="1"/>
    <col min="15363" max="15363" width="10" style="2" customWidth="1"/>
    <col min="15364" max="15364" width="3.375" style="2" customWidth="1"/>
    <col min="15365" max="15365" width="1.125" style="2" customWidth="1"/>
    <col min="15366" max="15366" width="9.375" style="2" customWidth="1"/>
    <col min="15367" max="15367" width="5.625" style="2" customWidth="1"/>
    <col min="15368" max="15368" width="2.5" style="2" customWidth="1"/>
    <col min="15369" max="15370" width="0" style="2" hidden="1" customWidth="1"/>
    <col min="15371" max="15608" width="9" style="2"/>
    <col min="15609" max="15609" width="3.375" style="2" customWidth="1"/>
    <col min="15610" max="15610" width="0" style="2" hidden="1" customWidth="1"/>
    <col min="15611" max="15611" width="5.625" style="2" customWidth="1"/>
    <col min="15612" max="15612" width="24" style="2" customWidth="1"/>
    <col min="15613" max="15613" width="5.625" style="2" customWidth="1"/>
    <col min="15614" max="15614" width="0" style="2" hidden="1" customWidth="1"/>
    <col min="15615" max="15615" width="2.25" style="2" customWidth="1"/>
    <col min="15616" max="15616" width="10" style="2" customWidth="1"/>
    <col min="15617" max="15617" width="4" style="2" customWidth="1"/>
    <col min="15618" max="15618" width="1.5" style="2" customWidth="1"/>
    <col min="15619" max="15619" width="10" style="2" customWidth="1"/>
    <col min="15620" max="15620" width="3.375" style="2" customWidth="1"/>
    <col min="15621" max="15621" width="1.125" style="2" customWidth="1"/>
    <col min="15622" max="15622" width="9.375" style="2" customWidth="1"/>
    <col min="15623" max="15623" width="5.625" style="2" customWidth="1"/>
    <col min="15624" max="15624" width="2.5" style="2" customWidth="1"/>
    <col min="15625" max="15626" width="0" style="2" hidden="1" customWidth="1"/>
    <col min="15627" max="15864" width="9" style="2"/>
    <col min="15865" max="15865" width="3.375" style="2" customWidth="1"/>
    <col min="15866" max="15866" width="0" style="2" hidden="1" customWidth="1"/>
    <col min="15867" max="15867" width="5.625" style="2" customWidth="1"/>
    <col min="15868" max="15868" width="24" style="2" customWidth="1"/>
    <col min="15869" max="15869" width="5.625" style="2" customWidth="1"/>
    <col min="15870" max="15870" width="0" style="2" hidden="1" customWidth="1"/>
    <col min="15871" max="15871" width="2.25" style="2" customWidth="1"/>
    <col min="15872" max="15872" width="10" style="2" customWidth="1"/>
    <col min="15873" max="15873" width="4" style="2" customWidth="1"/>
    <col min="15874" max="15874" width="1.5" style="2" customWidth="1"/>
    <col min="15875" max="15875" width="10" style="2" customWidth="1"/>
    <col min="15876" max="15876" width="3.375" style="2" customWidth="1"/>
    <col min="15877" max="15877" width="1.125" style="2" customWidth="1"/>
    <col min="15878" max="15878" width="9.375" style="2" customWidth="1"/>
    <col min="15879" max="15879" width="5.625" style="2" customWidth="1"/>
    <col min="15880" max="15880" width="2.5" style="2" customWidth="1"/>
    <col min="15881" max="15882" width="0" style="2" hidden="1" customWidth="1"/>
    <col min="15883" max="16120" width="9" style="2"/>
    <col min="16121" max="16121" width="3.375" style="2" customWidth="1"/>
    <col min="16122" max="16122" width="0" style="2" hidden="1" customWidth="1"/>
    <col min="16123" max="16123" width="5.625" style="2" customWidth="1"/>
    <col min="16124" max="16124" width="24" style="2" customWidth="1"/>
    <col min="16125" max="16125" width="5.625" style="2" customWidth="1"/>
    <col min="16126" max="16126" width="0" style="2" hidden="1" customWidth="1"/>
    <col min="16127" max="16127" width="2.25" style="2" customWidth="1"/>
    <col min="16128" max="16128" width="10" style="2" customWidth="1"/>
    <col min="16129" max="16129" width="4" style="2" customWidth="1"/>
    <col min="16130" max="16130" width="1.5" style="2" customWidth="1"/>
    <col min="16131" max="16131" width="10" style="2" customWidth="1"/>
    <col min="16132" max="16132" width="3.375" style="2" customWidth="1"/>
    <col min="16133" max="16133" width="1.125" style="2" customWidth="1"/>
    <col min="16134" max="16134" width="9.375" style="2" customWidth="1"/>
    <col min="16135" max="16135" width="5.625" style="2" customWidth="1"/>
    <col min="16136" max="16136" width="2.5" style="2" customWidth="1"/>
    <col min="16137" max="16138" width="0" style="2" hidden="1" customWidth="1"/>
    <col min="16139" max="16384" width="9" style="2"/>
  </cols>
  <sheetData>
    <row r="1" spans="1:17" ht="28.5" customHeight="1" x14ac:dyDescent="0.55000000000000004">
      <c r="A1" s="99" t="s">
        <v>70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7" ht="28.5" customHeight="1" x14ac:dyDescent="0.55000000000000004">
      <c r="A2" s="96" t="s">
        <v>71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7" ht="28.5" customHeight="1" x14ac:dyDescent="0.55000000000000004">
      <c r="A3" s="96" t="s">
        <v>86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7" ht="28.5" customHeight="1" x14ac:dyDescent="0.55000000000000004">
      <c r="A4" s="98"/>
      <c r="B4" s="97"/>
      <c r="C4" s="98"/>
      <c r="D4" s="97"/>
      <c r="E4" s="97"/>
      <c r="F4" s="97"/>
      <c r="G4" s="97"/>
      <c r="H4" s="97"/>
      <c r="I4" s="97"/>
    </row>
    <row r="5" spans="1:17" ht="28.5" customHeight="1" x14ac:dyDescent="0.55000000000000004">
      <c r="A5" s="98" t="s">
        <v>109</v>
      </c>
      <c r="B5" s="97"/>
      <c r="C5" s="97"/>
      <c r="D5" s="97"/>
      <c r="E5" s="97"/>
      <c r="F5" s="97"/>
      <c r="G5" s="97"/>
      <c r="H5" s="97"/>
      <c r="I5" s="97"/>
      <c r="J5" s="55"/>
      <c r="K5" s="55">
        <f>SUM(งบทดลอง!I19:I23)</f>
        <v>57990052.060000002</v>
      </c>
    </row>
    <row r="6" spans="1:17" ht="28.5" customHeight="1" x14ac:dyDescent="0.55000000000000004">
      <c r="A6" s="98" t="s">
        <v>72</v>
      </c>
      <c r="B6" s="97"/>
      <c r="C6" s="98" t="s">
        <v>398</v>
      </c>
      <c r="D6" s="97"/>
      <c r="E6" s="97"/>
      <c r="F6" s="97"/>
      <c r="G6" s="97"/>
      <c r="H6" s="97"/>
      <c r="I6" s="97"/>
      <c r="J6" s="55">
        <f>SUM(-หนี้สิน!J16)</f>
        <v>-4097190.0300000003</v>
      </c>
      <c r="K6" s="55"/>
    </row>
    <row r="7" spans="1:17" ht="28.5" customHeight="1" x14ac:dyDescent="0.55000000000000004">
      <c r="A7" s="98"/>
      <c r="B7" s="97"/>
      <c r="C7" s="98" t="s">
        <v>399</v>
      </c>
      <c r="D7" s="97"/>
      <c r="E7" s="97"/>
      <c r="F7" s="97"/>
      <c r="G7" s="97"/>
      <c r="H7" s="97"/>
      <c r="I7" s="97"/>
      <c r="J7" s="56">
        <f>SUM(-งบทดลอง!J59)</f>
        <v>-16826756.02</v>
      </c>
      <c r="K7" s="55">
        <f>SUM(J6:J7)</f>
        <v>-20923946.050000001</v>
      </c>
    </row>
    <row r="8" spans="1:17" ht="28.5" customHeight="1" x14ac:dyDescent="0.55000000000000004">
      <c r="A8" s="98" t="s">
        <v>73</v>
      </c>
      <c r="B8" s="97"/>
      <c r="C8" s="98" t="s">
        <v>74</v>
      </c>
      <c r="D8" s="97"/>
      <c r="E8" s="97"/>
      <c r="F8" s="97"/>
      <c r="G8" s="97"/>
      <c r="H8" s="97"/>
      <c r="I8" s="97"/>
      <c r="J8" s="55"/>
      <c r="K8" s="57">
        <v>0</v>
      </c>
    </row>
    <row r="9" spans="1:17" ht="28.5" customHeight="1" x14ac:dyDescent="0.55000000000000004">
      <c r="A9" s="98" t="s">
        <v>119</v>
      </c>
      <c r="B9" s="97"/>
      <c r="C9" s="97"/>
      <c r="D9" s="97"/>
      <c r="E9" s="97"/>
      <c r="F9" s="97"/>
      <c r="G9" s="97"/>
      <c r="H9" s="97"/>
      <c r="I9" s="97"/>
      <c r="J9" s="55"/>
      <c r="K9" s="58">
        <f>SUM(K5:K8)</f>
        <v>37066106.010000005</v>
      </c>
    </row>
    <row r="10" spans="1:17" ht="28.5" customHeight="1" x14ac:dyDescent="0.55000000000000004">
      <c r="A10" s="98" t="s">
        <v>72</v>
      </c>
      <c r="B10" s="97"/>
      <c r="C10" s="98" t="s">
        <v>75</v>
      </c>
      <c r="D10" s="97"/>
      <c r="E10" s="97"/>
      <c r="F10" s="97"/>
      <c r="G10" s="97"/>
      <c r="H10" s="97"/>
      <c r="I10" s="97"/>
      <c r="J10" s="55"/>
      <c r="K10" s="55"/>
    </row>
    <row r="11" spans="1:17" ht="28.5" customHeight="1" x14ac:dyDescent="0.55000000000000004">
      <c r="A11" s="98"/>
      <c r="B11" s="97"/>
      <c r="C11" s="98" t="s">
        <v>129</v>
      </c>
      <c r="D11" s="97"/>
      <c r="E11" s="97"/>
      <c r="F11" s="97"/>
      <c r="G11" s="97"/>
      <c r="H11" s="97"/>
      <c r="I11" s="97"/>
      <c r="J11" s="55">
        <v>-18144000</v>
      </c>
      <c r="K11" s="55"/>
    </row>
    <row r="12" spans="1:17" ht="28.5" customHeight="1" x14ac:dyDescent="0.55000000000000004">
      <c r="A12" s="98"/>
      <c r="B12" s="97"/>
      <c r="C12" s="98" t="s">
        <v>76</v>
      </c>
      <c r="D12" s="97"/>
      <c r="E12" s="97"/>
      <c r="F12" s="97"/>
      <c r="G12" s="97"/>
      <c r="H12" s="97"/>
      <c r="I12" s="97"/>
      <c r="J12" s="100">
        <f>SUM(-จ่ายขาดสะสม!J20)</f>
        <v>-5804500</v>
      </c>
      <c r="K12" s="55"/>
    </row>
    <row r="13" spans="1:17" ht="28.5" customHeight="1" x14ac:dyDescent="0.55000000000000004">
      <c r="A13" s="98"/>
      <c r="B13" s="97"/>
      <c r="C13" s="98" t="s">
        <v>130</v>
      </c>
      <c r="D13" s="97"/>
      <c r="E13" s="97"/>
      <c r="F13" s="97"/>
      <c r="G13" s="97"/>
      <c r="H13" s="97"/>
      <c r="I13" s="97"/>
      <c r="J13" s="101"/>
      <c r="K13" s="55">
        <f>SUM(J11:J12)</f>
        <v>-23948500</v>
      </c>
    </row>
    <row r="14" spans="1:17" ht="28.5" customHeight="1" x14ac:dyDescent="0.55000000000000004">
      <c r="A14" s="98"/>
      <c r="B14" s="97"/>
      <c r="C14" s="98" t="s">
        <v>77</v>
      </c>
      <c r="D14" s="97"/>
      <c r="E14" s="97"/>
      <c r="F14" s="97"/>
      <c r="G14" s="97"/>
      <c r="H14" s="97"/>
      <c r="I14" s="97"/>
      <c r="J14" s="55"/>
      <c r="K14" s="9">
        <v>0</v>
      </c>
    </row>
    <row r="15" spans="1:17" ht="28.5" customHeight="1" thickBot="1" x14ac:dyDescent="0.6">
      <c r="A15" s="98" t="s">
        <v>126</v>
      </c>
      <c r="B15" s="97"/>
      <c r="C15" s="97"/>
      <c r="D15" s="97"/>
      <c r="E15" s="97"/>
      <c r="F15" s="97"/>
      <c r="G15" s="97"/>
      <c r="H15" s="97"/>
      <c r="I15" s="97"/>
      <c r="J15" s="55"/>
      <c r="K15" s="59">
        <f>SUM(K9:K14)</f>
        <v>13117606.010000005</v>
      </c>
      <c r="M15" s="9">
        <v>10032898.1</v>
      </c>
      <c r="N15" s="2" t="s">
        <v>397</v>
      </c>
    </row>
    <row r="16" spans="1:17" ht="28.5" customHeight="1" thickTop="1" x14ac:dyDescent="0.55000000000000004">
      <c r="A16" s="98"/>
      <c r="B16" s="97"/>
      <c r="C16" s="98"/>
      <c r="D16" s="97"/>
      <c r="E16" s="97"/>
      <c r="F16" s="97"/>
      <c r="G16" s="97"/>
      <c r="H16" s="97"/>
      <c r="I16" s="97"/>
      <c r="J16" s="55"/>
      <c r="K16" s="55"/>
      <c r="M16" s="9">
        <f>1817571.38*85/100</f>
        <v>1544935.6729999997</v>
      </c>
      <c r="N16" s="60">
        <v>0.85</v>
      </c>
      <c r="P16" s="9">
        <v>1817571.38</v>
      </c>
      <c r="Q16" s="61" t="s">
        <v>396</v>
      </c>
    </row>
    <row r="17" spans="1:14" ht="28.5" customHeight="1" x14ac:dyDescent="0.55000000000000004">
      <c r="A17" s="20"/>
      <c r="C17" s="20"/>
      <c r="J17" s="55"/>
      <c r="K17" s="55"/>
      <c r="M17" s="9">
        <v>21869</v>
      </c>
      <c r="N17" s="2" t="s">
        <v>395</v>
      </c>
    </row>
    <row r="18" spans="1:14" ht="28.5" customHeight="1" x14ac:dyDescent="0.55000000000000004">
      <c r="M18" s="62">
        <f>SUM(M15:M16)</f>
        <v>11577833.773</v>
      </c>
    </row>
    <row r="19" spans="1:14" ht="28.5" customHeight="1" x14ac:dyDescent="0.55000000000000004">
      <c r="C19" s="2" t="s">
        <v>403</v>
      </c>
      <c r="E19" s="2" t="s">
        <v>81</v>
      </c>
      <c r="H19" s="63" t="s">
        <v>403</v>
      </c>
      <c r="K19" s="9" t="s">
        <v>82</v>
      </c>
      <c r="M19" s="62">
        <f>SUM(K15-M18)</f>
        <v>1539772.2370000053</v>
      </c>
    </row>
    <row r="20" spans="1:14" ht="28.5" customHeight="1" x14ac:dyDescent="0.55000000000000004">
      <c r="D20" s="4" t="s">
        <v>407</v>
      </c>
      <c r="I20" s="102" t="s">
        <v>406</v>
      </c>
      <c r="J20" s="102"/>
    </row>
    <row r="21" spans="1:14" ht="28.5" customHeight="1" x14ac:dyDescent="0.55000000000000004">
      <c r="C21" s="102" t="s">
        <v>404</v>
      </c>
      <c r="D21" s="102"/>
      <c r="E21" s="102"/>
      <c r="I21" s="102" t="s">
        <v>405</v>
      </c>
      <c r="J21" s="102"/>
    </row>
  </sheetData>
  <mergeCells count="30">
    <mergeCell ref="J12:J13"/>
    <mergeCell ref="C21:E21"/>
    <mergeCell ref="I20:J20"/>
    <mergeCell ref="I21:J21"/>
    <mergeCell ref="A15:I15"/>
    <mergeCell ref="A16:B16"/>
    <mergeCell ref="C16:I16"/>
    <mergeCell ref="A13:B13"/>
    <mergeCell ref="C13:I13"/>
    <mergeCell ref="A14:B14"/>
    <mergeCell ref="C14:I14"/>
    <mergeCell ref="A11:B11"/>
    <mergeCell ref="C11:I11"/>
    <mergeCell ref="A12:B12"/>
    <mergeCell ref="C12:I12"/>
    <mergeCell ref="A9:I9"/>
    <mergeCell ref="A10:B10"/>
    <mergeCell ref="C10:I10"/>
    <mergeCell ref="A7:B7"/>
    <mergeCell ref="C7:I7"/>
    <mergeCell ref="A8:B8"/>
    <mergeCell ref="C8:I8"/>
    <mergeCell ref="A5:I5"/>
    <mergeCell ref="A6:B6"/>
    <mergeCell ref="C6:I6"/>
    <mergeCell ref="A3:K3"/>
    <mergeCell ref="A4:B4"/>
    <mergeCell ref="C4:I4"/>
    <mergeCell ref="A1:K1"/>
    <mergeCell ref="A2:K2"/>
  </mergeCells>
  <pageMargins left="0.9055118110236221" right="0.31496062992125984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1FFF7-326F-46BE-82C9-8E21E0C1CB62}">
  <dimension ref="A1:O32"/>
  <sheetViews>
    <sheetView tabSelected="1" view="pageBreakPreview" zoomScale="106" zoomScaleNormal="100" zoomScaleSheetLayoutView="106" workbookViewId="0">
      <selection activeCell="S18" sqref="S18"/>
    </sheetView>
  </sheetViews>
  <sheetFormatPr defaultRowHeight="25.5" customHeight="1" x14ac:dyDescent="0.55000000000000004"/>
  <cols>
    <col min="1" max="1" width="4.625" style="2" customWidth="1"/>
    <col min="2" max="2" width="8.625" style="2" customWidth="1"/>
    <col min="3" max="3" width="24" style="2" customWidth="1"/>
    <col min="4" max="4" width="7.125" style="2" customWidth="1"/>
    <col min="5" max="5" width="0" style="2" hidden="1" customWidth="1"/>
    <col min="6" max="6" width="2.125" style="2" customWidth="1"/>
    <col min="7" max="7" width="5.5" style="2" customWidth="1"/>
    <col min="8" max="8" width="6.75" style="2" customWidth="1"/>
    <col min="9" max="9" width="1.625" style="2" customWidth="1"/>
    <col min="10" max="10" width="10" style="2" customWidth="1"/>
    <col min="11" max="11" width="3.375" style="2" customWidth="1"/>
    <col min="12" max="12" width="1.125" style="2" customWidth="1"/>
    <col min="13" max="13" width="9.375" style="2" customWidth="1"/>
    <col min="14" max="14" width="5.625" style="2" customWidth="1"/>
    <col min="15" max="15" width="6.5" style="2" customWidth="1"/>
    <col min="16" max="16" width="0" style="2" hidden="1" customWidth="1"/>
    <col min="17" max="256" width="9" style="2"/>
    <col min="257" max="257" width="3.5" style="2" customWidth="1"/>
    <col min="258" max="258" width="5.625" style="2" customWidth="1"/>
    <col min="259" max="259" width="24" style="2" customWidth="1"/>
    <col min="260" max="260" width="5.625" style="2" customWidth="1"/>
    <col min="261" max="261" width="0" style="2" hidden="1" customWidth="1"/>
    <col min="262" max="262" width="2.125" style="2" customWidth="1"/>
    <col min="263" max="263" width="10" style="2" customWidth="1"/>
    <col min="264" max="264" width="4" style="2" customWidth="1"/>
    <col min="265" max="265" width="1.625" style="2" customWidth="1"/>
    <col min="266" max="266" width="10" style="2" customWidth="1"/>
    <col min="267" max="267" width="3.375" style="2" customWidth="1"/>
    <col min="268" max="268" width="1.125" style="2" customWidth="1"/>
    <col min="269" max="269" width="9.375" style="2" customWidth="1"/>
    <col min="270" max="270" width="5.625" style="2" customWidth="1"/>
    <col min="271" max="271" width="2.5" style="2" customWidth="1"/>
    <col min="272" max="272" width="0" style="2" hidden="1" customWidth="1"/>
    <col min="273" max="512" width="9" style="2"/>
    <col min="513" max="513" width="3.5" style="2" customWidth="1"/>
    <col min="514" max="514" width="5.625" style="2" customWidth="1"/>
    <col min="515" max="515" width="24" style="2" customWidth="1"/>
    <col min="516" max="516" width="5.625" style="2" customWidth="1"/>
    <col min="517" max="517" width="0" style="2" hidden="1" customWidth="1"/>
    <col min="518" max="518" width="2.125" style="2" customWidth="1"/>
    <col min="519" max="519" width="10" style="2" customWidth="1"/>
    <col min="520" max="520" width="4" style="2" customWidth="1"/>
    <col min="521" max="521" width="1.625" style="2" customWidth="1"/>
    <col min="522" max="522" width="10" style="2" customWidth="1"/>
    <col min="523" max="523" width="3.375" style="2" customWidth="1"/>
    <col min="524" max="524" width="1.125" style="2" customWidth="1"/>
    <col min="525" max="525" width="9.375" style="2" customWidth="1"/>
    <col min="526" max="526" width="5.625" style="2" customWidth="1"/>
    <col min="527" max="527" width="2.5" style="2" customWidth="1"/>
    <col min="528" max="528" width="0" style="2" hidden="1" customWidth="1"/>
    <col min="529" max="768" width="9" style="2"/>
    <col min="769" max="769" width="3.5" style="2" customWidth="1"/>
    <col min="770" max="770" width="5.625" style="2" customWidth="1"/>
    <col min="771" max="771" width="24" style="2" customWidth="1"/>
    <col min="772" max="772" width="5.625" style="2" customWidth="1"/>
    <col min="773" max="773" width="0" style="2" hidden="1" customWidth="1"/>
    <col min="774" max="774" width="2.125" style="2" customWidth="1"/>
    <col min="775" max="775" width="10" style="2" customWidth="1"/>
    <col min="776" max="776" width="4" style="2" customWidth="1"/>
    <col min="777" max="777" width="1.625" style="2" customWidth="1"/>
    <col min="778" max="778" width="10" style="2" customWidth="1"/>
    <col min="779" max="779" width="3.375" style="2" customWidth="1"/>
    <col min="780" max="780" width="1.125" style="2" customWidth="1"/>
    <col min="781" max="781" width="9.375" style="2" customWidth="1"/>
    <col min="782" max="782" width="5.625" style="2" customWidth="1"/>
    <col min="783" max="783" width="2.5" style="2" customWidth="1"/>
    <col min="784" max="784" width="0" style="2" hidden="1" customWidth="1"/>
    <col min="785" max="1024" width="9" style="2"/>
    <col min="1025" max="1025" width="3.5" style="2" customWidth="1"/>
    <col min="1026" max="1026" width="5.625" style="2" customWidth="1"/>
    <col min="1027" max="1027" width="24" style="2" customWidth="1"/>
    <col min="1028" max="1028" width="5.625" style="2" customWidth="1"/>
    <col min="1029" max="1029" width="0" style="2" hidden="1" customWidth="1"/>
    <col min="1030" max="1030" width="2.125" style="2" customWidth="1"/>
    <col min="1031" max="1031" width="10" style="2" customWidth="1"/>
    <col min="1032" max="1032" width="4" style="2" customWidth="1"/>
    <col min="1033" max="1033" width="1.625" style="2" customWidth="1"/>
    <col min="1034" max="1034" width="10" style="2" customWidth="1"/>
    <col min="1035" max="1035" width="3.375" style="2" customWidth="1"/>
    <col min="1036" max="1036" width="1.125" style="2" customWidth="1"/>
    <col min="1037" max="1037" width="9.375" style="2" customWidth="1"/>
    <col min="1038" max="1038" width="5.625" style="2" customWidth="1"/>
    <col min="1039" max="1039" width="2.5" style="2" customWidth="1"/>
    <col min="1040" max="1040" width="0" style="2" hidden="1" customWidth="1"/>
    <col min="1041" max="1280" width="9" style="2"/>
    <col min="1281" max="1281" width="3.5" style="2" customWidth="1"/>
    <col min="1282" max="1282" width="5.625" style="2" customWidth="1"/>
    <col min="1283" max="1283" width="24" style="2" customWidth="1"/>
    <col min="1284" max="1284" width="5.625" style="2" customWidth="1"/>
    <col min="1285" max="1285" width="0" style="2" hidden="1" customWidth="1"/>
    <col min="1286" max="1286" width="2.125" style="2" customWidth="1"/>
    <col min="1287" max="1287" width="10" style="2" customWidth="1"/>
    <col min="1288" max="1288" width="4" style="2" customWidth="1"/>
    <col min="1289" max="1289" width="1.625" style="2" customWidth="1"/>
    <col min="1290" max="1290" width="10" style="2" customWidth="1"/>
    <col min="1291" max="1291" width="3.375" style="2" customWidth="1"/>
    <col min="1292" max="1292" width="1.125" style="2" customWidth="1"/>
    <col min="1293" max="1293" width="9.375" style="2" customWidth="1"/>
    <col min="1294" max="1294" width="5.625" style="2" customWidth="1"/>
    <col min="1295" max="1295" width="2.5" style="2" customWidth="1"/>
    <col min="1296" max="1296" width="0" style="2" hidden="1" customWidth="1"/>
    <col min="1297" max="1536" width="9" style="2"/>
    <col min="1537" max="1537" width="3.5" style="2" customWidth="1"/>
    <col min="1538" max="1538" width="5.625" style="2" customWidth="1"/>
    <col min="1539" max="1539" width="24" style="2" customWidth="1"/>
    <col min="1540" max="1540" width="5.625" style="2" customWidth="1"/>
    <col min="1541" max="1541" width="0" style="2" hidden="1" customWidth="1"/>
    <col min="1542" max="1542" width="2.125" style="2" customWidth="1"/>
    <col min="1543" max="1543" width="10" style="2" customWidth="1"/>
    <col min="1544" max="1544" width="4" style="2" customWidth="1"/>
    <col min="1545" max="1545" width="1.625" style="2" customWidth="1"/>
    <col min="1546" max="1546" width="10" style="2" customWidth="1"/>
    <col min="1547" max="1547" width="3.375" style="2" customWidth="1"/>
    <col min="1548" max="1548" width="1.125" style="2" customWidth="1"/>
    <col min="1549" max="1549" width="9.375" style="2" customWidth="1"/>
    <col min="1550" max="1550" width="5.625" style="2" customWidth="1"/>
    <col min="1551" max="1551" width="2.5" style="2" customWidth="1"/>
    <col min="1552" max="1552" width="0" style="2" hidden="1" customWidth="1"/>
    <col min="1553" max="1792" width="9" style="2"/>
    <col min="1793" max="1793" width="3.5" style="2" customWidth="1"/>
    <col min="1794" max="1794" width="5.625" style="2" customWidth="1"/>
    <col min="1795" max="1795" width="24" style="2" customWidth="1"/>
    <col min="1796" max="1796" width="5.625" style="2" customWidth="1"/>
    <col min="1797" max="1797" width="0" style="2" hidden="1" customWidth="1"/>
    <col min="1798" max="1798" width="2.125" style="2" customWidth="1"/>
    <col min="1799" max="1799" width="10" style="2" customWidth="1"/>
    <col min="1800" max="1800" width="4" style="2" customWidth="1"/>
    <col min="1801" max="1801" width="1.625" style="2" customWidth="1"/>
    <col min="1802" max="1802" width="10" style="2" customWidth="1"/>
    <col min="1803" max="1803" width="3.375" style="2" customWidth="1"/>
    <col min="1804" max="1804" width="1.125" style="2" customWidth="1"/>
    <col min="1805" max="1805" width="9.375" style="2" customWidth="1"/>
    <col min="1806" max="1806" width="5.625" style="2" customWidth="1"/>
    <col min="1807" max="1807" width="2.5" style="2" customWidth="1"/>
    <col min="1808" max="1808" width="0" style="2" hidden="1" customWidth="1"/>
    <col min="1809" max="2048" width="9" style="2"/>
    <col min="2049" max="2049" width="3.5" style="2" customWidth="1"/>
    <col min="2050" max="2050" width="5.625" style="2" customWidth="1"/>
    <col min="2051" max="2051" width="24" style="2" customWidth="1"/>
    <col min="2052" max="2052" width="5.625" style="2" customWidth="1"/>
    <col min="2053" max="2053" width="0" style="2" hidden="1" customWidth="1"/>
    <col min="2054" max="2054" width="2.125" style="2" customWidth="1"/>
    <col min="2055" max="2055" width="10" style="2" customWidth="1"/>
    <col min="2056" max="2056" width="4" style="2" customWidth="1"/>
    <col min="2057" max="2057" width="1.625" style="2" customWidth="1"/>
    <col min="2058" max="2058" width="10" style="2" customWidth="1"/>
    <col min="2059" max="2059" width="3.375" style="2" customWidth="1"/>
    <col min="2060" max="2060" width="1.125" style="2" customWidth="1"/>
    <col min="2061" max="2061" width="9.375" style="2" customWidth="1"/>
    <col min="2062" max="2062" width="5.625" style="2" customWidth="1"/>
    <col min="2063" max="2063" width="2.5" style="2" customWidth="1"/>
    <col min="2064" max="2064" width="0" style="2" hidden="1" customWidth="1"/>
    <col min="2065" max="2304" width="9" style="2"/>
    <col min="2305" max="2305" width="3.5" style="2" customWidth="1"/>
    <col min="2306" max="2306" width="5.625" style="2" customWidth="1"/>
    <col min="2307" max="2307" width="24" style="2" customWidth="1"/>
    <col min="2308" max="2308" width="5.625" style="2" customWidth="1"/>
    <col min="2309" max="2309" width="0" style="2" hidden="1" customWidth="1"/>
    <col min="2310" max="2310" width="2.125" style="2" customWidth="1"/>
    <col min="2311" max="2311" width="10" style="2" customWidth="1"/>
    <col min="2312" max="2312" width="4" style="2" customWidth="1"/>
    <col min="2313" max="2313" width="1.625" style="2" customWidth="1"/>
    <col min="2314" max="2314" width="10" style="2" customWidth="1"/>
    <col min="2315" max="2315" width="3.375" style="2" customWidth="1"/>
    <col min="2316" max="2316" width="1.125" style="2" customWidth="1"/>
    <col min="2317" max="2317" width="9.375" style="2" customWidth="1"/>
    <col min="2318" max="2318" width="5.625" style="2" customWidth="1"/>
    <col min="2319" max="2319" width="2.5" style="2" customWidth="1"/>
    <col min="2320" max="2320" width="0" style="2" hidden="1" customWidth="1"/>
    <col min="2321" max="2560" width="9" style="2"/>
    <col min="2561" max="2561" width="3.5" style="2" customWidth="1"/>
    <col min="2562" max="2562" width="5.625" style="2" customWidth="1"/>
    <col min="2563" max="2563" width="24" style="2" customWidth="1"/>
    <col min="2564" max="2564" width="5.625" style="2" customWidth="1"/>
    <col min="2565" max="2565" width="0" style="2" hidden="1" customWidth="1"/>
    <col min="2566" max="2566" width="2.125" style="2" customWidth="1"/>
    <col min="2567" max="2567" width="10" style="2" customWidth="1"/>
    <col min="2568" max="2568" width="4" style="2" customWidth="1"/>
    <col min="2569" max="2569" width="1.625" style="2" customWidth="1"/>
    <col min="2570" max="2570" width="10" style="2" customWidth="1"/>
    <col min="2571" max="2571" width="3.375" style="2" customWidth="1"/>
    <col min="2572" max="2572" width="1.125" style="2" customWidth="1"/>
    <col min="2573" max="2573" width="9.375" style="2" customWidth="1"/>
    <col min="2574" max="2574" width="5.625" style="2" customWidth="1"/>
    <col min="2575" max="2575" width="2.5" style="2" customWidth="1"/>
    <col min="2576" max="2576" width="0" style="2" hidden="1" customWidth="1"/>
    <col min="2577" max="2816" width="9" style="2"/>
    <col min="2817" max="2817" width="3.5" style="2" customWidth="1"/>
    <col min="2818" max="2818" width="5.625" style="2" customWidth="1"/>
    <col min="2819" max="2819" width="24" style="2" customWidth="1"/>
    <col min="2820" max="2820" width="5.625" style="2" customWidth="1"/>
    <col min="2821" max="2821" width="0" style="2" hidden="1" customWidth="1"/>
    <col min="2822" max="2822" width="2.125" style="2" customWidth="1"/>
    <col min="2823" max="2823" width="10" style="2" customWidth="1"/>
    <col min="2824" max="2824" width="4" style="2" customWidth="1"/>
    <col min="2825" max="2825" width="1.625" style="2" customWidth="1"/>
    <col min="2826" max="2826" width="10" style="2" customWidth="1"/>
    <col min="2827" max="2827" width="3.375" style="2" customWidth="1"/>
    <col min="2828" max="2828" width="1.125" style="2" customWidth="1"/>
    <col min="2829" max="2829" width="9.375" style="2" customWidth="1"/>
    <col min="2830" max="2830" width="5.625" style="2" customWidth="1"/>
    <col min="2831" max="2831" width="2.5" style="2" customWidth="1"/>
    <col min="2832" max="2832" width="0" style="2" hidden="1" customWidth="1"/>
    <col min="2833" max="3072" width="9" style="2"/>
    <col min="3073" max="3073" width="3.5" style="2" customWidth="1"/>
    <col min="3074" max="3074" width="5.625" style="2" customWidth="1"/>
    <col min="3075" max="3075" width="24" style="2" customWidth="1"/>
    <col min="3076" max="3076" width="5.625" style="2" customWidth="1"/>
    <col min="3077" max="3077" width="0" style="2" hidden="1" customWidth="1"/>
    <col min="3078" max="3078" width="2.125" style="2" customWidth="1"/>
    <col min="3079" max="3079" width="10" style="2" customWidth="1"/>
    <col min="3080" max="3080" width="4" style="2" customWidth="1"/>
    <col min="3081" max="3081" width="1.625" style="2" customWidth="1"/>
    <col min="3082" max="3082" width="10" style="2" customWidth="1"/>
    <col min="3083" max="3083" width="3.375" style="2" customWidth="1"/>
    <col min="3084" max="3084" width="1.125" style="2" customWidth="1"/>
    <col min="3085" max="3085" width="9.375" style="2" customWidth="1"/>
    <col min="3086" max="3086" width="5.625" style="2" customWidth="1"/>
    <col min="3087" max="3087" width="2.5" style="2" customWidth="1"/>
    <col min="3088" max="3088" width="0" style="2" hidden="1" customWidth="1"/>
    <col min="3089" max="3328" width="9" style="2"/>
    <col min="3329" max="3329" width="3.5" style="2" customWidth="1"/>
    <col min="3330" max="3330" width="5.625" style="2" customWidth="1"/>
    <col min="3331" max="3331" width="24" style="2" customWidth="1"/>
    <col min="3332" max="3332" width="5.625" style="2" customWidth="1"/>
    <col min="3333" max="3333" width="0" style="2" hidden="1" customWidth="1"/>
    <col min="3334" max="3334" width="2.125" style="2" customWidth="1"/>
    <col min="3335" max="3335" width="10" style="2" customWidth="1"/>
    <col min="3336" max="3336" width="4" style="2" customWidth="1"/>
    <col min="3337" max="3337" width="1.625" style="2" customWidth="1"/>
    <col min="3338" max="3338" width="10" style="2" customWidth="1"/>
    <col min="3339" max="3339" width="3.375" style="2" customWidth="1"/>
    <col min="3340" max="3340" width="1.125" style="2" customWidth="1"/>
    <col min="3341" max="3341" width="9.375" style="2" customWidth="1"/>
    <col min="3342" max="3342" width="5.625" style="2" customWidth="1"/>
    <col min="3343" max="3343" width="2.5" style="2" customWidth="1"/>
    <col min="3344" max="3344" width="0" style="2" hidden="1" customWidth="1"/>
    <col min="3345" max="3584" width="9" style="2"/>
    <col min="3585" max="3585" width="3.5" style="2" customWidth="1"/>
    <col min="3586" max="3586" width="5.625" style="2" customWidth="1"/>
    <col min="3587" max="3587" width="24" style="2" customWidth="1"/>
    <col min="3588" max="3588" width="5.625" style="2" customWidth="1"/>
    <col min="3589" max="3589" width="0" style="2" hidden="1" customWidth="1"/>
    <col min="3590" max="3590" width="2.125" style="2" customWidth="1"/>
    <col min="3591" max="3591" width="10" style="2" customWidth="1"/>
    <col min="3592" max="3592" width="4" style="2" customWidth="1"/>
    <col min="3593" max="3593" width="1.625" style="2" customWidth="1"/>
    <col min="3594" max="3594" width="10" style="2" customWidth="1"/>
    <col min="3595" max="3595" width="3.375" style="2" customWidth="1"/>
    <col min="3596" max="3596" width="1.125" style="2" customWidth="1"/>
    <col min="3597" max="3597" width="9.375" style="2" customWidth="1"/>
    <col min="3598" max="3598" width="5.625" style="2" customWidth="1"/>
    <col min="3599" max="3599" width="2.5" style="2" customWidth="1"/>
    <col min="3600" max="3600" width="0" style="2" hidden="1" customWidth="1"/>
    <col min="3601" max="3840" width="9" style="2"/>
    <col min="3841" max="3841" width="3.5" style="2" customWidth="1"/>
    <col min="3842" max="3842" width="5.625" style="2" customWidth="1"/>
    <col min="3843" max="3843" width="24" style="2" customWidth="1"/>
    <col min="3844" max="3844" width="5.625" style="2" customWidth="1"/>
    <col min="3845" max="3845" width="0" style="2" hidden="1" customWidth="1"/>
    <col min="3846" max="3846" width="2.125" style="2" customWidth="1"/>
    <col min="3847" max="3847" width="10" style="2" customWidth="1"/>
    <col min="3848" max="3848" width="4" style="2" customWidth="1"/>
    <col min="3849" max="3849" width="1.625" style="2" customWidth="1"/>
    <col min="3850" max="3850" width="10" style="2" customWidth="1"/>
    <col min="3851" max="3851" width="3.375" style="2" customWidth="1"/>
    <col min="3852" max="3852" width="1.125" style="2" customWidth="1"/>
    <col min="3853" max="3853" width="9.375" style="2" customWidth="1"/>
    <col min="3854" max="3854" width="5.625" style="2" customWidth="1"/>
    <col min="3855" max="3855" width="2.5" style="2" customWidth="1"/>
    <col min="3856" max="3856" width="0" style="2" hidden="1" customWidth="1"/>
    <col min="3857" max="4096" width="9" style="2"/>
    <col min="4097" max="4097" width="3.5" style="2" customWidth="1"/>
    <col min="4098" max="4098" width="5.625" style="2" customWidth="1"/>
    <col min="4099" max="4099" width="24" style="2" customWidth="1"/>
    <col min="4100" max="4100" width="5.625" style="2" customWidth="1"/>
    <col min="4101" max="4101" width="0" style="2" hidden="1" customWidth="1"/>
    <col min="4102" max="4102" width="2.125" style="2" customWidth="1"/>
    <col min="4103" max="4103" width="10" style="2" customWidth="1"/>
    <col min="4104" max="4104" width="4" style="2" customWidth="1"/>
    <col min="4105" max="4105" width="1.625" style="2" customWidth="1"/>
    <col min="4106" max="4106" width="10" style="2" customWidth="1"/>
    <col min="4107" max="4107" width="3.375" style="2" customWidth="1"/>
    <col min="4108" max="4108" width="1.125" style="2" customWidth="1"/>
    <col min="4109" max="4109" width="9.375" style="2" customWidth="1"/>
    <col min="4110" max="4110" width="5.625" style="2" customWidth="1"/>
    <col min="4111" max="4111" width="2.5" style="2" customWidth="1"/>
    <col min="4112" max="4112" width="0" style="2" hidden="1" customWidth="1"/>
    <col min="4113" max="4352" width="9" style="2"/>
    <col min="4353" max="4353" width="3.5" style="2" customWidth="1"/>
    <col min="4354" max="4354" width="5.625" style="2" customWidth="1"/>
    <col min="4355" max="4355" width="24" style="2" customWidth="1"/>
    <col min="4356" max="4356" width="5.625" style="2" customWidth="1"/>
    <col min="4357" max="4357" width="0" style="2" hidden="1" customWidth="1"/>
    <col min="4358" max="4358" width="2.125" style="2" customWidth="1"/>
    <col min="4359" max="4359" width="10" style="2" customWidth="1"/>
    <col min="4360" max="4360" width="4" style="2" customWidth="1"/>
    <col min="4361" max="4361" width="1.625" style="2" customWidth="1"/>
    <col min="4362" max="4362" width="10" style="2" customWidth="1"/>
    <col min="4363" max="4363" width="3.375" style="2" customWidth="1"/>
    <col min="4364" max="4364" width="1.125" style="2" customWidth="1"/>
    <col min="4365" max="4365" width="9.375" style="2" customWidth="1"/>
    <col min="4366" max="4366" width="5.625" style="2" customWidth="1"/>
    <col min="4367" max="4367" width="2.5" style="2" customWidth="1"/>
    <col min="4368" max="4368" width="0" style="2" hidden="1" customWidth="1"/>
    <col min="4369" max="4608" width="9" style="2"/>
    <col min="4609" max="4609" width="3.5" style="2" customWidth="1"/>
    <col min="4610" max="4610" width="5.625" style="2" customWidth="1"/>
    <col min="4611" max="4611" width="24" style="2" customWidth="1"/>
    <col min="4612" max="4612" width="5.625" style="2" customWidth="1"/>
    <col min="4613" max="4613" width="0" style="2" hidden="1" customWidth="1"/>
    <col min="4614" max="4614" width="2.125" style="2" customWidth="1"/>
    <col min="4615" max="4615" width="10" style="2" customWidth="1"/>
    <col min="4616" max="4616" width="4" style="2" customWidth="1"/>
    <col min="4617" max="4617" width="1.625" style="2" customWidth="1"/>
    <col min="4618" max="4618" width="10" style="2" customWidth="1"/>
    <col min="4619" max="4619" width="3.375" style="2" customWidth="1"/>
    <col min="4620" max="4620" width="1.125" style="2" customWidth="1"/>
    <col min="4621" max="4621" width="9.375" style="2" customWidth="1"/>
    <col min="4622" max="4622" width="5.625" style="2" customWidth="1"/>
    <col min="4623" max="4623" width="2.5" style="2" customWidth="1"/>
    <col min="4624" max="4624" width="0" style="2" hidden="1" customWidth="1"/>
    <col min="4625" max="4864" width="9" style="2"/>
    <col min="4865" max="4865" width="3.5" style="2" customWidth="1"/>
    <col min="4866" max="4866" width="5.625" style="2" customWidth="1"/>
    <col min="4867" max="4867" width="24" style="2" customWidth="1"/>
    <col min="4868" max="4868" width="5.625" style="2" customWidth="1"/>
    <col min="4869" max="4869" width="0" style="2" hidden="1" customWidth="1"/>
    <col min="4870" max="4870" width="2.125" style="2" customWidth="1"/>
    <col min="4871" max="4871" width="10" style="2" customWidth="1"/>
    <col min="4872" max="4872" width="4" style="2" customWidth="1"/>
    <col min="4873" max="4873" width="1.625" style="2" customWidth="1"/>
    <col min="4874" max="4874" width="10" style="2" customWidth="1"/>
    <col min="4875" max="4875" width="3.375" style="2" customWidth="1"/>
    <col min="4876" max="4876" width="1.125" style="2" customWidth="1"/>
    <col min="4877" max="4877" width="9.375" style="2" customWidth="1"/>
    <col min="4878" max="4878" width="5.625" style="2" customWidth="1"/>
    <col min="4879" max="4879" width="2.5" style="2" customWidth="1"/>
    <col min="4880" max="4880" width="0" style="2" hidden="1" customWidth="1"/>
    <col min="4881" max="5120" width="9" style="2"/>
    <col min="5121" max="5121" width="3.5" style="2" customWidth="1"/>
    <col min="5122" max="5122" width="5.625" style="2" customWidth="1"/>
    <col min="5123" max="5123" width="24" style="2" customWidth="1"/>
    <col min="5124" max="5124" width="5.625" style="2" customWidth="1"/>
    <col min="5125" max="5125" width="0" style="2" hidden="1" customWidth="1"/>
    <col min="5126" max="5126" width="2.125" style="2" customWidth="1"/>
    <col min="5127" max="5127" width="10" style="2" customWidth="1"/>
    <col min="5128" max="5128" width="4" style="2" customWidth="1"/>
    <col min="5129" max="5129" width="1.625" style="2" customWidth="1"/>
    <col min="5130" max="5130" width="10" style="2" customWidth="1"/>
    <col min="5131" max="5131" width="3.375" style="2" customWidth="1"/>
    <col min="5132" max="5132" width="1.125" style="2" customWidth="1"/>
    <col min="5133" max="5133" width="9.375" style="2" customWidth="1"/>
    <col min="5134" max="5134" width="5.625" style="2" customWidth="1"/>
    <col min="5135" max="5135" width="2.5" style="2" customWidth="1"/>
    <col min="5136" max="5136" width="0" style="2" hidden="1" customWidth="1"/>
    <col min="5137" max="5376" width="9" style="2"/>
    <col min="5377" max="5377" width="3.5" style="2" customWidth="1"/>
    <col min="5378" max="5378" width="5.625" style="2" customWidth="1"/>
    <col min="5379" max="5379" width="24" style="2" customWidth="1"/>
    <col min="5380" max="5380" width="5.625" style="2" customWidth="1"/>
    <col min="5381" max="5381" width="0" style="2" hidden="1" customWidth="1"/>
    <col min="5382" max="5382" width="2.125" style="2" customWidth="1"/>
    <col min="5383" max="5383" width="10" style="2" customWidth="1"/>
    <col min="5384" max="5384" width="4" style="2" customWidth="1"/>
    <col min="5385" max="5385" width="1.625" style="2" customWidth="1"/>
    <col min="5386" max="5386" width="10" style="2" customWidth="1"/>
    <col min="5387" max="5387" width="3.375" style="2" customWidth="1"/>
    <col min="5388" max="5388" width="1.125" style="2" customWidth="1"/>
    <col min="5389" max="5389" width="9.375" style="2" customWidth="1"/>
    <col min="5390" max="5390" width="5.625" style="2" customWidth="1"/>
    <col min="5391" max="5391" width="2.5" style="2" customWidth="1"/>
    <col min="5392" max="5392" width="0" style="2" hidden="1" customWidth="1"/>
    <col min="5393" max="5632" width="9" style="2"/>
    <col min="5633" max="5633" width="3.5" style="2" customWidth="1"/>
    <col min="5634" max="5634" width="5.625" style="2" customWidth="1"/>
    <col min="5635" max="5635" width="24" style="2" customWidth="1"/>
    <col min="5636" max="5636" width="5.625" style="2" customWidth="1"/>
    <col min="5637" max="5637" width="0" style="2" hidden="1" customWidth="1"/>
    <col min="5638" max="5638" width="2.125" style="2" customWidth="1"/>
    <col min="5639" max="5639" width="10" style="2" customWidth="1"/>
    <col min="5640" max="5640" width="4" style="2" customWidth="1"/>
    <col min="5641" max="5641" width="1.625" style="2" customWidth="1"/>
    <col min="5642" max="5642" width="10" style="2" customWidth="1"/>
    <col min="5643" max="5643" width="3.375" style="2" customWidth="1"/>
    <col min="5644" max="5644" width="1.125" style="2" customWidth="1"/>
    <col min="5645" max="5645" width="9.375" style="2" customWidth="1"/>
    <col min="5646" max="5646" width="5.625" style="2" customWidth="1"/>
    <col min="5647" max="5647" width="2.5" style="2" customWidth="1"/>
    <col min="5648" max="5648" width="0" style="2" hidden="1" customWidth="1"/>
    <col min="5649" max="5888" width="9" style="2"/>
    <col min="5889" max="5889" width="3.5" style="2" customWidth="1"/>
    <col min="5890" max="5890" width="5.625" style="2" customWidth="1"/>
    <col min="5891" max="5891" width="24" style="2" customWidth="1"/>
    <col min="5892" max="5892" width="5.625" style="2" customWidth="1"/>
    <col min="5893" max="5893" width="0" style="2" hidden="1" customWidth="1"/>
    <col min="5894" max="5894" width="2.125" style="2" customWidth="1"/>
    <col min="5895" max="5895" width="10" style="2" customWidth="1"/>
    <col min="5896" max="5896" width="4" style="2" customWidth="1"/>
    <col min="5897" max="5897" width="1.625" style="2" customWidth="1"/>
    <col min="5898" max="5898" width="10" style="2" customWidth="1"/>
    <col min="5899" max="5899" width="3.375" style="2" customWidth="1"/>
    <col min="5900" max="5900" width="1.125" style="2" customWidth="1"/>
    <col min="5901" max="5901" width="9.375" style="2" customWidth="1"/>
    <col min="5902" max="5902" width="5.625" style="2" customWidth="1"/>
    <col min="5903" max="5903" width="2.5" style="2" customWidth="1"/>
    <col min="5904" max="5904" width="0" style="2" hidden="1" customWidth="1"/>
    <col min="5905" max="6144" width="9" style="2"/>
    <col min="6145" max="6145" width="3.5" style="2" customWidth="1"/>
    <col min="6146" max="6146" width="5.625" style="2" customWidth="1"/>
    <col min="6147" max="6147" width="24" style="2" customWidth="1"/>
    <col min="6148" max="6148" width="5.625" style="2" customWidth="1"/>
    <col min="6149" max="6149" width="0" style="2" hidden="1" customWidth="1"/>
    <col min="6150" max="6150" width="2.125" style="2" customWidth="1"/>
    <col min="6151" max="6151" width="10" style="2" customWidth="1"/>
    <col min="6152" max="6152" width="4" style="2" customWidth="1"/>
    <col min="6153" max="6153" width="1.625" style="2" customWidth="1"/>
    <col min="6154" max="6154" width="10" style="2" customWidth="1"/>
    <col min="6155" max="6155" width="3.375" style="2" customWidth="1"/>
    <col min="6156" max="6156" width="1.125" style="2" customWidth="1"/>
    <col min="6157" max="6157" width="9.375" style="2" customWidth="1"/>
    <col min="6158" max="6158" width="5.625" style="2" customWidth="1"/>
    <col min="6159" max="6159" width="2.5" style="2" customWidth="1"/>
    <col min="6160" max="6160" width="0" style="2" hidden="1" customWidth="1"/>
    <col min="6161" max="6400" width="9" style="2"/>
    <col min="6401" max="6401" width="3.5" style="2" customWidth="1"/>
    <col min="6402" max="6402" width="5.625" style="2" customWidth="1"/>
    <col min="6403" max="6403" width="24" style="2" customWidth="1"/>
    <col min="6404" max="6404" width="5.625" style="2" customWidth="1"/>
    <col min="6405" max="6405" width="0" style="2" hidden="1" customWidth="1"/>
    <col min="6406" max="6406" width="2.125" style="2" customWidth="1"/>
    <col min="6407" max="6407" width="10" style="2" customWidth="1"/>
    <col min="6408" max="6408" width="4" style="2" customWidth="1"/>
    <col min="6409" max="6409" width="1.625" style="2" customWidth="1"/>
    <col min="6410" max="6410" width="10" style="2" customWidth="1"/>
    <col min="6411" max="6411" width="3.375" style="2" customWidth="1"/>
    <col min="6412" max="6412" width="1.125" style="2" customWidth="1"/>
    <col min="6413" max="6413" width="9.375" style="2" customWidth="1"/>
    <col min="6414" max="6414" width="5.625" style="2" customWidth="1"/>
    <col min="6415" max="6415" width="2.5" style="2" customWidth="1"/>
    <col min="6416" max="6416" width="0" style="2" hidden="1" customWidth="1"/>
    <col min="6417" max="6656" width="9" style="2"/>
    <col min="6657" max="6657" width="3.5" style="2" customWidth="1"/>
    <col min="6658" max="6658" width="5.625" style="2" customWidth="1"/>
    <col min="6659" max="6659" width="24" style="2" customWidth="1"/>
    <col min="6660" max="6660" width="5.625" style="2" customWidth="1"/>
    <col min="6661" max="6661" width="0" style="2" hidden="1" customWidth="1"/>
    <col min="6662" max="6662" width="2.125" style="2" customWidth="1"/>
    <col min="6663" max="6663" width="10" style="2" customWidth="1"/>
    <col min="6664" max="6664" width="4" style="2" customWidth="1"/>
    <col min="6665" max="6665" width="1.625" style="2" customWidth="1"/>
    <col min="6666" max="6666" width="10" style="2" customWidth="1"/>
    <col min="6667" max="6667" width="3.375" style="2" customWidth="1"/>
    <col min="6668" max="6668" width="1.125" style="2" customWidth="1"/>
    <col min="6669" max="6669" width="9.375" style="2" customWidth="1"/>
    <col min="6670" max="6670" width="5.625" style="2" customWidth="1"/>
    <col min="6671" max="6671" width="2.5" style="2" customWidth="1"/>
    <col min="6672" max="6672" width="0" style="2" hidden="1" customWidth="1"/>
    <col min="6673" max="6912" width="9" style="2"/>
    <col min="6913" max="6913" width="3.5" style="2" customWidth="1"/>
    <col min="6914" max="6914" width="5.625" style="2" customWidth="1"/>
    <col min="6915" max="6915" width="24" style="2" customWidth="1"/>
    <col min="6916" max="6916" width="5.625" style="2" customWidth="1"/>
    <col min="6917" max="6917" width="0" style="2" hidden="1" customWidth="1"/>
    <col min="6918" max="6918" width="2.125" style="2" customWidth="1"/>
    <col min="6919" max="6919" width="10" style="2" customWidth="1"/>
    <col min="6920" max="6920" width="4" style="2" customWidth="1"/>
    <col min="6921" max="6921" width="1.625" style="2" customWidth="1"/>
    <col min="6922" max="6922" width="10" style="2" customWidth="1"/>
    <col min="6923" max="6923" width="3.375" style="2" customWidth="1"/>
    <col min="6924" max="6924" width="1.125" style="2" customWidth="1"/>
    <col min="6925" max="6925" width="9.375" style="2" customWidth="1"/>
    <col min="6926" max="6926" width="5.625" style="2" customWidth="1"/>
    <col min="6927" max="6927" width="2.5" style="2" customWidth="1"/>
    <col min="6928" max="6928" width="0" style="2" hidden="1" customWidth="1"/>
    <col min="6929" max="7168" width="9" style="2"/>
    <col min="7169" max="7169" width="3.5" style="2" customWidth="1"/>
    <col min="7170" max="7170" width="5.625" style="2" customWidth="1"/>
    <col min="7171" max="7171" width="24" style="2" customWidth="1"/>
    <col min="7172" max="7172" width="5.625" style="2" customWidth="1"/>
    <col min="7173" max="7173" width="0" style="2" hidden="1" customWidth="1"/>
    <col min="7174" max="7174" width="2.125" style="2" customWidth="1"/>
    <col min="7175" max="7175" width="10" style="2" customWidth="1"/>
    <col min="7176" max="7176" width="4" style="2" customWidth="1"/>
    <col min="7177" max="7177" width="1.625" style="2" customWidth="1"/>
    <col min="7178" max="7178" width="10" style="2" customWidth="1"/>
    <col min="7179" max="7179" width="3.375" style="2" customWidth="1"/>
    <col min="7180" max="7180" width="1.125" style="2" customWidth="1"/>
    <col min="7181" max="7181" width="9.375" style="2" customWidth="1"/>
    <col min="7182" max="7182" width="5.625" style="2" customWidth="1"/>
    <col min="7183" max="7183" width="2.5" style="2" customWidth="1"/>
    <col min="7184" max="7184" width="0" style="2" hidden="1" customWidth="1"/>
    <col min="7185" max="7424" width="9" style="2"/>
    <col min="7425" max="7425" width="3.5" style="2" customWidth="1"/>
    <col min="7426" max="7426" width="5.625" style="2" customWidth="1"/>
    <col min="7427" max="7427" width="24" style="2" customWidth="1"/>
    <col min="7428" max="7428" width="5.625" style="2" customWidth="1"/>
    <col min="7429" max="7429" width="0" style="2" hidden="1" customWidth="1"/>
    <col min="7430" max="7430" width="2.125" style="2" customWidth="1"/>
    <col min="7431" max="7431" width="10" style="2" customWidth="1"/>
    <col min="7432" max="7432" width="4" style="2" customWidth="1"/>
    <col min="7433" max="7433" width="1.625" style="2" customWidth="1"/>
    <col min="7434" max="7434" width="10" style="2" customWidth="1"/>
    <col min="7435" max="7435" width="3.375" style="2" customWidth="1"/>
    <col min="7436" max="7436" width="1.125" style="2" customWidth="1"/>
    <col min="7437" max="7437" width="9.375" style="2" customWidth="1"/>
    <col min="7438" max="7438" width="5.625" style="2" customWidth="1"/>
    <col min="7439" max="7439" width="2.5" style="2" customWidth="1"/>
    <col min="7440" max="7440" width="0" style="2" hidden="1" customWidth="1"/>
    <col min="7441" max="7680" width="9" style="2"/>
    <col min="7681" max="7681" width="3.5" style="2" customWidth="1"/>
    <col min="7682" max="7682" width="5.625" style="2" customWidth="1"/>
    <col min="7683" max="7683" width="24" style="2" customWidth="1"/>
    <col min="7684" max="7684" width="5.625" style="2" customWidth="1"/>
    <col min="7685" max="7685" width="0" style="2" hidden="1" customWidth="1"/>
    <col min="7686" max="7686" width="2.125" style="2" customWidth="1"/>
    <col min="7687" max="7687" width="10" style="2" customWidth="1"/>
    <col min="7688" max="7688" width="4" style="2" customWidth="1"/>
    <col min="7689" max="7689" width="1.625" style="2" customWidth="1"/>
    <col min="7690" max="7690" width="10" style="2" customWidth="1"/>
    <col min="7691" max="7691" width="3.375" style="2" customWidth="1"/>
    <col min="7692" max="7692" width="1.125" style="2" customWidth="1"/>
    <col min="7693" max="7693" width="9.375" style="2" customWidth="1"/>
    <col min="7694" max="7694" width="5.625" style="2" customWidth="1"/>
    <col min="7695" max="7695" width="2.5" style="2" customWidth="1"/>
    <col min="7696" max="7696" width="0" style="2" hidden="1" customWidth="1"/>
    <col min="7697" max="7936" width="9" style="2"/>
    <col min="7937" max="7937" width="3.5" style="2" customWidth="1"/>
    <col min="7938" max="7938" width="5.625" style="2" customWidth="1"/>
    <col min="7939" max="7939" width="24" style="2" customWidth="1"/>
    <col min="7940" max="7940" width="5.625" style="2" customWidth="1"/>
    <col min="7941" max="7941" width="0" style="2" hidden="1" customWidth="1"/>
    <col min="7942" max="7942" width="2.125" style="2" customWidth="1"/>
    <col min="7943" max="7943" width="10" style="2" customWidth="1"/>
    <col min="7944" max="7944" width="4" style="2" customWidth="1"/>
    <col min="7945" max="7945" width="1.625" style="2" customWidth="1"/>
    <col min="7946" max="7946" width="10" style="2" customWidth="1"/>
    <col min="7947" max="7947" width="3.375" style="2" customWidth="1"/>
    <col min="7948" max="7948" width="1.125" style="2" customWidth="1"/>
    <col min="7949" max="7949" width="9.375" style="2" customWidth="1"/>
    <col min="7950" max="7950" width="5.625" style="2" customWidth="1"/>
    <col min="7951" max="7951" width="2.5" style="2" customWidth="1"/>
    <col min="7952" max="7952" width="0" style="2" hidden="1" customWidth="1"/>
    <col min="7953" max="8192" width="9" style="2"/>
    <col min="8193" max="8193" width="3.5" style="2" customWidth="1"/>
    <col min="8194" max="8194" width="5.625" style="2" customWidth="1"/>
    <col min="8195" max="8195" width="24" style="2" customWidth="1"/>
    <col min="8196" max="8196" width="5.625" style="2" customWidth="1"/>
    <col min="8197" max="8197" width="0" style="2" hidden="1" customWidth="1"/>
    <col min="8198" max="8198" width="2.125" style="2" customWidth="1"/>
    <col min="8199" max="8199" width="10" style="2" customWidth="1"/>
    <col min="8200" max="8200" width="4" style="2" customWidth="1"/>
    <col min="8201" max="8201" width="1.625" style="2" customWidth="1"/>
    <col min="8202" max="8202" width="10" style="2" customWidth="1"/>
    <col min="8203" max="8203" width="3.375" style="2" customWidth="1"/>
    <col min="8204" max="8204" width="1.125" style="2" customWidth="1"/>
    <col min="8205" max="8205" width="9.375" style="2" customWidth="1"/>
    <col min="8206" max="8206" width="5.625" style="2" customWidth="1"/>
    <col min="8207" max="8207" width="2.5" style="2" customWidth="1"/>
    <col min="8208" max="8208" width="0" style="2" hidden="1" customWidth="1"/>
    <col min="8209" max="8448" width="9" style="2"/>
    <col min="8449" max="8449" width="3.5" style="2" customWidth="1"/>
    <col min="8450" max="8450" width="5.625" style="2" customWidth="1"/>
    <col min="8451" max="8451" width="24" style="2" customWidth="1"/>
    <col min="8452" max="8452" width="5.625" style="2" customWidth="1"/>
    <col min="8453" max="8453" width="0" style="2" hidden="1" customWidth="1"/>
    <col min="8454" max="8454" width="2.125" style="2" customWidth="1"/>
    <col min="8455" max="8455" width="10" style="2" customWidth="1"/>
    <col min="8456" max="8456" width="4" style="2" customWidth="1"/>
    <col min="8457" max="8457" width="1.625" style="2" customWidth="1"/>
    <col min="8458" max="8458" width="10" style="2" customWidth="1"/>
    <col min="8459" max="8459" width="3.375" style="2" customWidth="1"/>
    <col min="8460" max="8460" width="1.125" style="2" customWidth="1"/>
    <col min="8461" max="8461" width="9.375" style="2" customWidth="1"/>
    <col min="8462" max="8462" width="5.625" style="2" customWidth="1"/>
    <col min="8463" max="8463" width="2.5" style="2" customWidth="1"/>
    <col min="8464" max="8464" width="0" style="2" hidden="1" customWidth="1"/>
    <col min="8465" max="8704" width="9" style="2"/>
    <col min="8705" max="8705" width="3.5" style="2" customWidth="1"/>
    <col min="8706" max="8706" width="5.625" style="2" customWidth="1"/>
    <col min="8707" max="8707" width="24" style="2" customWidth="1"/>
    <col min="8708" max="8708" width="5.625" style="2" customWidth="1"/>
    <col min="8709" max="8709" width="0" style="2" hidden="1" customWidth="1"/>
    <col min="8710" max="8710" width="2.125" style="2" customWidth="1"/>
    <col min="8711" max="8711" width="10" style="2" customWidth="1"/>
    <col min="8712" max="8712" width="4" style="2" customWidth="1"/>
    <col min="8713" max="8713" width="1.625" style="2" customWidth="1"/>
    <col min="8714" max="8714" width="10" style="2" customWidth="1"/>
    <col min="8715" max="8715" width="3.375" style="2" customWidth="1"/>
    <col min="8716" max="8716" width="1.125" style="2" customWidth="1"/>
    <col min="8717" max="8717" width="9.375" style="2" customWidth="1"/>
    <col min="8718" max="8718" width="5.625" style="2" customWidth="1"/>
    <col min="8719" max="8719" width="2.5" style="2" customWidth="1"/>
    <col min="8720" max="8720" width="0" style="2" hidden="1" customWidth="1"/>
    <col min="8721" max="8960" width="9" style="2"/>
    <col min="8961" max="8961" width="3.5" style="2" customWidth="1"/>
    <col min="8962" max="8962" width="5.625" style="2" customWidth="1"/>
    <col min="8963" max="8963" width="24" style="2" customWidth="1"/>
    <col min="8964" max="8964" width="5.625" style="2" customWidth="1"/>
    <col min="8965" max="8965" width="0" style="2" hidden="1" customWidth="1"/>
    <col min="8966" max="8966" width="2.125" style="2" customWidth="1"/>
    <col min="8967" max="8967" width="10" style="2" customWidth="1"/>
    <col min="8968" max="8968" width="4" style="2" customWidth="1"/>
    <col min="8969" max="8969" width="1.625" style="2" customWidth="1"/>
    <col min="8970" max="8970" width="10" style="2" customWidth="1"/>
    <col min="8971" max="8971" width="3.375" style="2" customWidth="1"/>
    <col min="8972" max="8972" width="1.125" style="2" customWidth="1"/>
    <col min="8973" max="8973" width="9.375" style="2" customWidth="1"/>
    <col min="8974" max="8974" width="5.625" style="2" customWidth="1"/>
    <col min="8975" max="8975" width="2.5" style="2" customWidth="1"/>
    <col min="8976" max="8976" width="0" style="2" hidden="1" customWidth="1"/>
    <col min="8977" max="9216" width="9" style="2"/>
    <col min="9217" max="9217" width="3.5" style="2" customWidth="1"/>
    <col min="9218" max="9218" width="5.625" style="2" customWidth="1"/>
    <col min="9219" max="9219" width="24" style="2" customWidth="1"/>
    <col min="9220" max="9220" width="5.625" style="2" customWidth="1"/>
    <col min="9221" max="9221" width="0" style="2" hidden="1" customWidth="1"/>
    <col min="9222" max="9222" width="2.125" style="2" customWidth="1"/>
    <col min="9223" max="9223" width="10" style="2" customWidth="1"/>
    <col min="9224" max="9224" width="4" style="2" customWidth="1"/>
    <col min="9225" max="9225" width="1.625" style="2" customWidth="1"/>
    <col min="9226" max="9226" width="10" style="2" customWidth="1"/>
    <col min="9227" max="9227" width="3.375" style="2" customWidth="1"/>
    <col min="9228" max="9228" width="1.125" style="2" customWidth="1"/>
    <col min="9229" max="9229" width="9.375" style="2" customWidth="1"/>
    <col min="9230" max="9230" width="5.625" style="2" customWidth="1"/>
    <col min="9231" max="9231" width="2.5" style="2" customWidth="1"/>
    <col min="9232" max="9232" width="0" style="2" hidden="1" customWidth="1"/>
    <col min="9233" max="9472" width="9" style="2"/>
    <col min="9473" max="9473" width="3.5" style="2" customWidth="1"/>
    <col min="9474" max="9474" width="5.625" style="2" customWidth="1"/>
    <col min="9475" max="9475" width="24" style="2" customWidth="1"/>
    <col min="9476" max="9476" width="5.625" style="2" customWidth="1"/>
    <col min="9477" max="9477" width="0" style="2" hidden="1" customWidth="1"/>
    <col min="9478" max="9478" width="2.125" style="2" customWidth="1"/>
    <col min="9479" max="9479" width="10" style="2" customWidth="1"/>
    <col min="9480" max="9480" width="4" style="2" customWidth="1"/>
    <col min="9481" max="9481" width="1.625" style="2" customWidth="1"/>
    <col min="9482" max="9482" width="10" style="2" customWidth="1"/>
    <col min="9483" max="9483" width="3.375" style="2" customWidth="1"/>
    <col min="9484" max="9484" width="1.125" style="2" customWidth="1"/>
    <col min="9485" max="9485" width="9.375" style="2" customWidth="1"/>
    <col min="9486" max="9486" width="5.625" style="2" customWidth="1"/>
    <col min="9487" max="9487" width="2.5" style="2" customWidth="1"/>
    <col min="9488" max="9488" width="0" style="2" hidden="1" customWidth="1"/>
    <col min="9489" max="9728" width="9" style="2"/>
    <col min="9729" max="9729" width="3.5" style="2" customWidth="1"/>
    <col min="9730" max="9730" width="5.625" style="2" customWidth="1"/>
    <col min="9731" max="9731" width="24" style="2" customWidth="1"/>
    <col min="9732" max="9732" width="5.625" style="2" customWidth="1"/>
    <col min="9733" max="9733" width="0" style="2" hidden="1" customWidth="1"/>
    <col min="9734" max="9734" width="2.125" style="2" customWidth="1"/>
    <col min="9735" max="9735" width="10" style="2" customWidth="1"/>
    <col min="9736" max="9736" width="4" style="2" customWidth="1"/>
    <col min="9737" max="9737" width="1.625" style="2" customWidth="1"/>
    <col min="9738" max="9738" width="10" style="2" customWidth="1"/>
    <col min="9739" max="9739" width="3.375" style="2" customWidth="1"/>
    <col min="9740" max="9740" width="1.125" style="2" customWidth="1"/>
    <col min="9741" max="9741" width="9.375" style="2" customWidth="1"/>
    <col min="9742" max="9742" width="5.625" style="2" customWidth="1"/>
    <col min="9743" max="9743" width="2.5" style="2" customWidth="1"/>
    <col min="9744" max="9744" width="0" style="2" hidden="1" customWidth="1"/>
    <col min="9745" max="9984" width="9" style="2"/>
    <col min="9985" max="9985" width="3.5" style="2" customWidth="1"/>
    <col min="9986" max="9986" width="5.625" style="2" customWidth="1"/>
    <col min="9987" max="9987" width="24" style="2" customWidth="1"/>
    <col min="9988" max="9988" width="5.625" style="2" customWidth="1"/>
    <col min="9989" max="9989" width="0" style="2" hidden="1" customWidth="1"/>
    <col min="9990" max="9990" width="2.125" style="2" customWidth="1"/>
    <col min="9991" max="9991" width="10" style="2" customWidth="1"/>
    <col min="9992" max="9992" width="4" style="2" customWidth="1"/>
    <col min="9993" max="9993" width="1.625" style="2" customWidth="1"/>
    <col min="9994" max="9994" width="10" style="2" customWidth="1"/>
    <col min="9995" max="9995" width="3.375" style="2" customWidth="1"/>
    <col min="9996" max="9996" width="1.125" style="2" customWidth="1"/>
    <col min="9997" max="9997" width="9.375" style="2" customWidth="1"/>
    <col min="9998" max="9998" width="5.625" style="2" customWidth="1"/>
    <col min="9999" max="9999" width="2.5" style="2" customWidth="1"/>
    <col min="10000" max="10000" width="0" style="2" hidden="1" customWidth="1"/>
    <col min="10001" max="10240" width="9" style="2"/>
    <col min="10241" max="10241" width="3.5" style="2" customWidth="1"/>
    <col min="10242" max="10242" width="5.625" style="2" customWidth="1"/>
    <col min="10243" max="10243" width="24" style="2" customWidth="1"/>
    <col min="10244" max="10244" width="5.625" style="2" customWidth="1"/>
    <col min="10245" max="10245" width="0" style="2" hidden="1" customWidth="1"/>
    <col min="10246" max="10246" width="2.125" style="2" customWidth="1"/>
    <col min="10247" max="10247" width="10" style="2" customWidth="1"/>
    <col min="10248" max="10248" width="4" style="2" customWidth="1"/>
    <col min="10249" max="10249" width="1.625" style="2" customWidth="1"/>
    <col min="10250" max="10250" width="10" style="2" customWidth="1"/>
    <col min="10251" max="10251" width="3.375" style="2" customWidth="1"/>
    <col min="10252" max="10252" width="1.125" style="2" customWidth="1"/>
    <col min="10253" max="10253" width="9.375" style="2" customWidth="1"/>
    <col min="10254" max="10254" width="5.625" style="2" customWidth="1"/>
    <col min="10255" max="10255" width="2.5" style="2" customWidth="1"/>
    <col min="10256" max="10256" width="0" style="2" hidden="1" customWidth="1"/>
    <col min="10257" max="10496" width="9" style="2"/>
    <col min="10497" max="10497" width="3.5" style="2" customWidth="1"/>
    <col min="10498" max="10498" width="5.625" style="2" customWidth="1"/>
    <col min="10499" max="10499" width="24" style="2" customWidth="1"/>
    <col min="10500" max="10500" width="5.625" style="2" customWidth="1"/>
    <col min="10501" max="10501" width="0" style="2" hidden="1" customWidth="1"/>
    <col min="10502" max="10502" width="2.125" style="2" customWidth="1"/>
    <col min="10503" max="10503" width="10" style="2" customWidth="1"/>
    <col min="10504" max="10504" width="4" style="2" customWidth="1"/>
    <col min="10505" max="10505" width="1.625" style="2" customWidth="1"/>
    <col min="10506" max="10506" width="10" style="2" customWidth="1"/>
    <col min="10507" max="10507" width="3.375" style="2" customWidth="1"/>
    <col min="10508" max="10508" width="1.125" style="2" customWidth="1"/>
    <col min="10509" max="10509" width="9.375" style="2" customWidth="1"/>
    <col min="10510" max="10510" width="5.625" style="2" customWidth="1"/>
    <col min="10511" max="10511" width="2.5" style="2" customWidth="1"/>
    <col min="10512" max="10512" width="0" style="2" hidden="1" customWidth="1"/>
    <col min="10513" max="10752" width="9" style="2"/>
    <col min="10753" max="10753" width="3.5" style="2" customWidth="1"/>
    <col min="10754" max="10754" width="5.625" style="2" customWidth="1"/>
    <col min="10755" max="10755" width="24" style="2" customWidth="1"/>
    <col min="10756" max="10756" width="5.625" style="2" customWidth="1"/>
    <col min="10757" max="10757" width="0" style="2" hidden="1" customWidth="1"/>
    <col min="10758" max="10758" width="2.125" style="2" customWidth="1"/>
    <col min="10759" max="10759" width="10" style="2" customWidth="1"/>
    <col min="10760" max="10760" width="4" style="2" customWidth="1"/>
    <col min="10761" max="10761" width="1.625" style="2" customWidth="1"/>
    <col min="10762" max="10762" width="10" style="2" customWidth="1"/>
    <col min="10763" max="10763" width="3.375" style="2" customWidth="1"/>
    <col min="10764" max="10764" width="1.125" style="2" customWidth="1"/>
    <col min="10765" max="10765" width="9.375" style="2" customWidth="1"/>
    <col min="10766" max="10766" width="5.625" style="2" customWidth="1"/>
    <col min="10767" max="10767" width="2.5" style="2" customWidth="1"/>
    <col min="10768" max="10768" width="0" style="2" hidden="1" customWidth="1"/>
    <col min="10769" max="11008" width="9" style="2"/>
    <col min="11009" max="11009" width="3.5" style="2" customWidth="1"/>
    <col min="11010" max="11010" width="5.625" style="2" customWidth="1"/>
    <col min="11011" max="11011" width="24" style="2" customWidth="1"/>
    <col min="11012" max="11012" width="5.625" style="2" customWidth="1"/>
    <col min="11013" max="11013" width="0" style="2" hidden="1" customWidth="1"/>
    <col min="11014" max="11014" width="2.125" style="2" customWidth="1"/>
    <col min="11015" max="11015" width="10" style="2" customWidth="1"/>
    <col min="11016" max="11016" width="4" style="2" customWidth="1"/>
    <col min="11017" max="11017" width="1.625" style="2" customWidth="1"/>
    <col min="11018" max="11018" width="10" style="2" customWidth="1"/>
    <col min="11019" max="11019" width="3.375" style="2" customWidth="1"/>
    <col min="11020" max="11020" width="1.125" style="2" customWidth="1"/>
    <col min="11021" max="11021" width="9.375" style="2" customWidth="1"/>
    <col min="11022" max="11022" width="5.625" style="2" customWidth="1"/>
    <col min="11023" max="11023" width="2.5" style="2" customWidth="1"/>
    <col min="11024" max="11024" width="0" style="2" hidden="1" customWidth="1"/>
    <col min="11025" max="11264" width="9" style="2"/>
    <col min="11265" max="11265" width="3.5" style="2" customWidth="1"/>
    <col min="11266" max="11266" width="5.625" style="2" customWidth="1"/>
    <col min="11267" max="11267" width="24" style="2" customWidth="1"/>
    <col min="11268" max="11268" width="5.625" style="2" customWidth="1"/>
    <col min="11269" max="11269" width="0" style="2" hidden="1" customWidth="1"/>
    <col min="11270" max="11270" width="2.125" style="2" customWidth="1"/>
    <col min="11271" max="11271" width="10" style="2" customWidth="1"/>
    <col min="11272" max="11272" width="4" style="2" customWidth="1"/>
    <col min="11273" max="11273" width="1.625" style="2" customWidth="1"/>
    <col min="11274" max="11274" width="10" style="2" customWidth="1"/>
    <col min="11275" max="11275" width="3.375" style="2" customWidth="1"/>
    <col min="11276" max="11276" width="1.125" style="2" customWidth="1"/>
    <col min="11277" max="11277" width="9.375" style="2" customWidth="1"/>
    <col min="11278" max="11278" width="5.625" style="2" customWidth="1"/>
    <col min="11279" max="11279" width="2.5" style="2" customWidth="1"/>
    <col min="11280" max="11280" width="0" style="2" hidden="1" customWidth="1"/>
    <col min="11281" max="11520" width="9" style="2"/>
    <col min="11521" max="11521" width="3.5" style="2" customWidth="1"/>
    <col min="11522" max="11522" width="5.625" style="2" customWidth="1"/>
    <col min="11523" max="11523" width="24" style="2" customWidth="1"/>
    <col min="11524" max="11524" width="5.625" style="2" customWidth="1"/>
    <col min="11525" max="11525" width="0" style="2" hidden="1" customWidth="1"/>
    <col min="11526" max="11526" width="2.125" style="2" customWidth="1"/>
    <col min="11527" max="11527" width="10" style="2" customWidth="1"/>
    <col min="11528" max="11528" width="4" style="2" customWidth="1"/>
    <col min="11529" max="11529" width="1.625" style="2" customWidth="1"/>
    <col min="11530" max="11530" width="10" style="2" customWidth="1"/>
    <col min="11531" max="11531" width="3.375" style="2" customWidth="1"/>
    <col min="11532" max="11532" width="1.125" style="2" customWidth="1"/>
    <col min="11533" max="11533" width="9.375" style="2" customWidth="1"/>
    <col min="11534" max="11534" width="5.625" style="2" customWidth="1"/>
    <col min="11535" max="11535" width="2.5" style="2" customWidth="1"/>
    <col min="11536" max="11536" width="0" style="2" hidden="1" customWidth="1"/>
    <col min="11537" max="11776" width="9" style="2"/>
    <col min="11777" max="11777" width="3.5" style="2" customWidth="1"/>
    <col min="11778" max="11778" width="5.625" style="2" customWidth="1"/>
    <col min="11779" max="11779" width="24" style="2" customWidth="1"/>
    <col min="11780" max="11780" width="5.625" style="2" customWidth="1"/>
    <col min="11781" max="11781" width="0" style="2" hidden="1" customWidth="1"/>
    <col min="11782" max="11782" width="2.125" style="2" customWidth="1"/>
    <col min="11783" max="11783" width="10" style="2" customWidth="1"/>
    <col min="11784" max="11784" width="4" style="2" customWidth="1"/>
    <col min="11785" max="11785" width="1.625" style="2" customWidth="1"/>
    <col min="11786" max="11786" width="10" style="2" customWidth="1"/>
    <col min="11787" max="11787" width="3.375" style="2" customWidth="1"/>
    <col min="11788" max="11788" width="1.125" style="2" customWidth="1"/>
    <col min="11789" max="11789" width="9.375" style="2" customWidth="1"/>
    <col min="11790" max="11790" width="5.625" style="2" customWidth="1"/>
    <col min="11791" max="11791" width="2.5" style="2" customWidth="1"/>
    <col min="11792" max="11792" width="0" style="2" hidden="1" customWidth="1"/>
    <col min="11793" max="12032" width="9" style="2"/>
    <col min="12033" max="12033" width="3.5" style="2" customWidth="1"/>
    <col min="12034" max="12034" width="5.625" style="2" customWidth="1"/>
    <col min="12035" max="12035" width="24" style="2" customWidth="1"/>
    <col min="12036" max="12036" width="5.625" style="2" customWidth="1"/>
    <col min="12037" max="12037" width="0" style="2" hidden="1" customWidth="1"/>
    <col min="12038" max="12038" width="2.125" style="2" customWidth="1"/>
    <col min="12039" max="12039" width="10" style="2" customWidth="1"/>
    <col min="12040" max="12040" width="4" style="2" customWidth="1"/>
    <col min="12041" max="12041" width="1.625" style="2" customWidth="1"/>
    <col min="12042" max="12042" width="10" style="2" customWidth="1"/>
    <col min="12043" max="12043" width="3.375" style="2" customWidth="1"/>
    <col min="12044" max="12044" width="1.125" style="2" customWidth="1"/>
    <col min="12045" max="12045" width="9.375" style="2" customWidth="1"/>
    <col min="12046" max="12046" width="5.625" style="2" customWidth="1"/>
    <col min="12047" max="12047" width="2.5" style="2" customWidth="1"/>
    <col min="12048" max="12048" width="0" style="2" hidden="1" customWidth="1"/>
    <col min="12049" max="12288" width="9" style="2"/>
    <col min="12289" max="12289" width="3.5" style="2" customWidth="1"/>
    <col min="12290" max="12290" width="5.625" style="2" customWidth="1"/>
    <col min="12291" max="12291" width="24" style="2" customWidth="1"/>
    <col min="12292" max="12292" width="5.625" style="2" customWidth="1"/>
    <col min="12293" max="12293" width="0" style="2" hidden="1" customWidth="1"/>
    <col min="12294" max="12294" width="2.125" style="2" customWidth="1"/>
    <col min="12295" max="12295" width="10" style="2" customWidth="1"/>
    <col min="12296" max="12296" width="4" style="2" customWidth="1"/>
    <col min="12297" max="12297" width="1.625" style="2" customWidth="1"/>
    <col min="12298" max="12298" width="10" style="2" customWidth="1"/>
    <col min="12299" max="12299" width="3.375" style="2" customWidth="1"/>
    <col min="12300" max="12300" width="1.125" style="2" customWidth="1"/>
    <col min="12301" max="12301" width="9.375" style="2" customWidth="1"/>
    <col min="12302" max="12302" width="5.625" style="2" customWidth="1"/>
    <col min="12303" max="12303" width="2.5" style="2" customWidth="1"/>
    <col min="12304" max="12304" width="0" style="2" hidden="1" customWidth="1"/>
    <col min="12305" max="12544" width="9" style="2"/>
    <col min="12545" max="12545" width="3.5" style="2" customWidth="1"/>
    <col min="12546" max="12546" width="5.625" style="2" customWidth="1"/>
    <col min="12547" max="12547" width="24" style="2" customWidth="1"/>
    <col min="12548" max="12548" width="5.625" style="2" customWidth="1"/>
    <col min="12549" max="12549" width="0" style="2" hidden="1" customWidth="1"/>
    <col min="12550" max="12550" width="2.125" style="2" customWidth="1"/>
    <col min="12551" max="12551" width="10" style="2" customWidth="1"/>
    <col min="12552" max="12552" width="4" style="2" customWidth="1"/>
    <col min="12553" max="12553" width="1.625" style="2" customWidth="1"/>
    <col min="12554" max="12554" width="10" style="2" customWidth="1"/>
    <col min="12555" max="12555" width="3.375" style="2" customWidth="1"/>
    <col min="12556" max="12556" width="1.125" style="2" customWidth="1"/>
    <col min="12557" max="12557" width="9.375" style="2" customWidth="1"/>
    <col min="12558" max="12558" width="5.625" style="2" customWidth="1"/>
    <col min="12559" max="12559" width="2.5" style="2" customWidth="1"/>
    <col min="12560" max="12560" width="0" style="2" hidden="1" customWidth="1"/>
    <col min="12561" max="12800" width="9" style="2"/>
    <col min="12801" max="12801" width="3.5" style="2" customWidth="1"/>
    <col min="12802" max="12802" width="5.625" style="2" customWidth="1"/>
    <col min="12803" max="12803" width="24" style="2" customWidth="1"/>
    <col min="12804" max="12804" width="5.625" style="2" customWidth="1"/>
    <col min="12805" max="12805" width="0" style="2" hidden="1" customWidth="1"/>
    <col min="12806" max="12806" width="2.125" style="2" customWidth="1"/>
    <col min="12807" max="12807" width="10" style="2" customWidth="1"/>
    <col min="12808" max="12808" width="4" style="2" customWidth="1"/>
    <col min="12809" max="12809" width="1.625" style="2" customWidth="1"/>
    <col min="12810" max="12810" width="10" style="2" customWidth="1"/>
    <col min="12811" max="12811" width="3.375" style="2" customWidth="1"/>
    <col min="12812" max="12812" width="1.125" style="2" customWidth="1"/>
    <col min="12813" max="12813" width="9.375" style="2" customWidth="1"/>
    <col min="12814" max="12814" width="5.625" style="2" customWidth="1"/>
    <col min="12815" max="12815" width="2.5" style="2" customWidth="1"/>
    <col min="12816" max="12816" width="0" style="2" hidden="1" customWidth="1"/>
    <col min="12817" max="13056" width="9" style="2"/>
    <col min="13057" max="13057" width="3.5" style="2" customWidth="1"/>
    <col min="13058" max="13058" width="5.625" style="2" customWidth="1"/>
    <col min="13059" max="13059" width="24" style="2" customWidth="1"/>
    <col min="13060" max="13060" width="5.625" style="2" customWidth="1"/>
    <col min="13061" max="13061" width="0" style="2" hidden="1" customWidth="1"/>
    <col min="13062" max="13062" width="2.125" style="2" customWidth="1"/>
    <col min="13063" max="13063" width="10" style="2" customWidth="1"/>
    <col min="13064" max="13064" width="4" style="2" customWidth="1"/>
    <col min="13065" max="13065" width="1.625" style="2" customWidth="1"/>
    <col min="13066" max="13066" width="10" style="2" customWidth="1"/>
    <col min="13067" max="13067" width="3.375" style="2" customWidth="1"/>
    <col min="13068" max="13068" width="1.125" style="2" customWidth="1"/>
    <col min="13069" max="13069" width="9.375" style="2" customWidth="1"/>
    <col min="13070" max="13070" width="5.625" style="2" customWidth="1"/>
    <col min="13071" max="13071" width="2.5" style="2" customWidth="1"/>
    <col min="13072" max="13072" width="0" style="2" hidden="1" customWidth="1"/>
    <col min="13073" max="13312" width="9" style="2"/>
    <col min="13313" max="13313" width="3.5" style="2" customWidth="1"/>
    <col min="13314" max="13314" width="5.625" style="2" customWidth="1"/>
    <col min="13315" max="13315" width="24" style="2" customWidth="1"/>
    <col min="13316" max="13316" width="5.625" style="2" customWidth="1"/>
    <col min="13317" max="13317" width="0" style="2" hidden="1" customWidth="1"/>
    <col min="13318" max="13318" width="2.125" style="2" customWidth="1"/>
    <col min="13319" max="13319" width="10" style="2" customWidth="1"/>
    <col min="13320" max="13320" width="4" style="2" customWidth="1"/>
    <col min="13321" max="13321" width="1.625" style="2" customWidth="1"/>
    <col min="13322" max="13322" width="10" style="2" customWidth="1"/>
    <col min="13323" max="13323" width="3.375" style="2" customWidth="1"/>
    <col min="13324" max="13324" width="1.125" style="2" customWidth="1"/>
    <col min="13325" max="13325" width="9.375" style="2" customWidth="1"/>
    <col min="13326" max="13326" width="5.625" style="2" customWidth="1"/>
    <col min="13327" max="13327" width="2.5" style="2" customWidth="1"/>
    <col min="13328" max="13328" width="0" style="2" hidden="1" customWidth="1"/>
    <col min="13329" max="13568" width="9" style="2"/>
    <col min="13569" max="13569" width="3.5" style="2" customWidth="1"/>
    <col min="13570" max="13570" width="5.625" style="2" customWidth="1"/>
    <col min="13571" max="13571" width="24" style="2" customWidth="1"/>
    <col min="13572" max="13572" width="5.625" style="2" customWidth="1"/>
    <col min="13573" max="13573" width="0" style="2" hidden="1" customWidth="1"/>
    <col min="13574" max="13574" width="2.125" style="2" customWidth="1"/>
    <col min="13575" max="13575" width="10" style="2" customWidth="1"/>
    <col min="13576" max="13576" width="4" style="2" customWidth="1"/>
    <col min="13577" max="13577" width="1.625" style="2" customWidth="1"/>
    <col min="13578" max="13578" width="10" style="2" customWidth="1"/>
    <col min="13579" max="13579" width="3.375" style="2" customWidth="1"/>
    <col min="13580" max="13580" width="1.125" style="2" customWidth="1"/>
    <col min="13581" max="13581" width="9.375" style="2" customWidth="1"/>
    <col min="13582" max="13582" width="5.625" style="2" customWidth="1"/>
    <col min="13583" max="13583" width="2.5" style="2" customWidth="1"/>
    <col min="13584" max="13584" width="0" style="2" hidden="1" customWidth="1"/>
    <col min="13585" max="13824" width="9" style="2"/>
    <col min="13825" max="13825" width="3.5" style="2" customWidth="1"/>
    <col min="13826" max="13826" width="5.625" style="2" customWidth="1"/>
    <col min="13827" max="13827" width="24" style="2" customWidth="1"/>
    <col min="13828" max="13828" width="5.625" style="2" customWidth="1"/>
    <col min="13829" max="13829" width="0" style="2" hidden="1" customWidth="1"/>
    <col min="13830" max="13830" width="2.125" style="2" customWidth="1"/>
    <col min="13831" max="13831" width="10" style="2" customWidth="1"/>
    <col min="13832" max="13832" width="4" style="2" customWidth="1"/>
    <col min="13833" max="13833" width="1.625" style="2" customWidth="1"/>
    <col min="13834" max="13834" width="10" style="2" customWidth="1"/>
    <col min="13835" max="13835" width="3.375" style="2" customWidth="1"/>
    <col min="13836" max="13836" width="1.125" style="2" customWidth="1"/>
    <col min="13837" max="13837" width="9.375" style="2" customWidth="1"/>
    <col min="13838" max="13838" width="5.625" style="2" customWidth="1"/>
    <col min="13839" max="13839" width="2.5" style="2" customWidth="1"/>
    <col min="13840" max="13840" width="0" style="2" hidden="1" customWidth="1"/>
    <col min="13841" max="14080" width="9" style="2"/>
    <col min="14081" max="14081" width="3.5" style="2" customWidth="1"/>
    <col min="14082" max="14082" width="5.625" style="2" customWidth="1"/>
    <col min="14083" max="14083" width="24" style="2" customWidth="1"/>
    <col min="14084" max="14084" width="5.625" style="2" customWidth="1"/>
    <col min="14085" max="14085" width="0" style="2" hidden="1" customWidth="1"/>
    <col min="14086" max="14086" width="2.125" style="2" customWidth="1"/>
    <col min="14087" max="14087" width="10" style="2" customWidth="1"/>
    <col min="14088" max="14088" width="4" style="2" customWidth="1"/>
    <col min="14089" max="14089" width="1.625" style="2" customWidth="1"/>
    <col min="14090" max="14090" width="10" style="2" customWidth="1"/>
    <col min="14091" max="14091" width="3.375" style="2" customWidth="1"/>
    <col min="14092" max="14092" width="1.125" style="2" customWidth="1"/>
    <col min="14093" max="14093" width="9.375" style="2" customWidth="1"/>
    <col min="14094" max="14094" width="5.625" style="2" customWidth="1"/>
    <col min="14095" max="14095" width="2.5" style="2" customWidth="1"/>
    <col min="14096" max="14096" width="0" style="2" hidden="1" customWidth="1"/>
    <col min="14097" max="14336" width="9" style="2"/>
    <col min="14337" max="14337" width="3.5" style="2" customWidth="1"/>
    <col min="14338" max="14338" width="5.625" style="2" customWidth="1"/>
    <col min="14339" max="14339" width="24" style="2" customWidth="1"/>
    <col min="14340" max="14340" width="5.625" style="2" customWidth="1"/>
    <col min="14341" max="14341" width="0" style="2" hidden="1" customWidth="1"/>
    <col min="14342" max="14342" width="2.125" style="2" customWidth="1"/>
    <col min="14343" max="14343" width="10" style="2" customWidth="1"/>
    <col min="14344" max="14344" width="4" style="2" customWidth="1"/>
    <col min="14345" max="14345" width="1.625" style="2" customWidth="1"/>
    <col min="14346" max="14346" width="10" style="2" customWidth="1"/>
    <col min="14347" max="14347" width="3.375" style="2" customWidth="1"/>
    <col min="14348" max="14348" width="1.125" style="2" customWidth="1"/>
    <col min="14349" max="14349" width="9.375" style="2" customWidth="1"/>
    <col min="14350" max="14350" width="5.625" style="2" customWidth="1"/>
    <col min="14351" max="14351" width="2.5" style="2" customWidth="1"/>
    <col min="14352" max="14352" width="0" style="2" hidden="1" customWidth="1"/>
    <col min="14353" max="14592" width="9" style="2"/>
    <col min="14593" max="14593" width="3.5" style="2" customWidth="1"/>
    <col min="14594" max="14594" width="5.625" style="2" customWidth="1"/>
    <col min="14595" max="14595" width="24" style="2" customWidth="1"/>
    <col min="14596" max="14596" width="5.625" style="2" customWidth="1"/>
    <col min="14597" max="14597" width="0" style="2" hidden="1" customWidth="1"/>
    <col min="14598" max="14598" width="2.125" style="2" customWidth="1"/>
    <col min="14599" max="14599" width="10" style="2" customWidth="1"/>
    <col min="14600" max="14600" width="4" style="2" customWidth="1"/>
    <col min="14601" max="14601" width="1.625" style="2" customWidth="1"/>
    <col min="14602" max="14602" width="10" style="2" customWidth="1"/>
    <col min="14603" max="14603" width="3.375" style="2" customWidth="1"/>
    <col min="14604" max="14604" width="1.125" style="2" customWidth="1"/>
    <col min="14605" max="14605" width="9.375" style="2" customWidth="1"/>
    <col min="14606" max="14606" width="5.625" style="2" customWidth="1"/>
    <col min="14607" max="14607" width="2.5" style="2" customWidth="1"/>
    <col min="14608" max="14608" width="0" style="2" hidden="1" customWidth="1"/>
    <col min="14609" max="14848" width="9" style="2"/>
    <col min="14849" max="14849" width="3.5" style="2" customWidth="1"/>
    <col min="14850" max="14850" width="5.625" style="2" customWidth="1"/>
    <col min="14851" max="14851" width="24" style="2" customWidth="1"/>
    <col min="14852" max="14852" width="5.625" style="2" customWidth="1"/>
    <col min="14853" max="14853" width="0" style="2" hidden="1" customWidth="1"/>
    <col min="14854" max="14854" width="2.125" style="2" customWidth="1"/>
    <col min="14855" max="14855" width="10" style="2" customWidth="1"/>
    <col min="14856" max="14856" width="4" style="2" customWidth="1"/>
    <col min="14857" max="14857" width="1.625" style="2" customWidth="1"/>
    <col min="14858" max="14858" width="10" style="2" customWidth="1"/>
    <col min="14859" max="14859" width="3.375" style="2" customWidth="1"/>
    <col min="14860" max="14860" width="1.125" style="2" customWidth="1"/>
    <col min="14861" max="14861" width="9.375" style="2" customWidth="1"/>
    <col min="14862" max="14862" width="5.625" style="2" customWidth="1"/>
    <col min="14863" max="14863" width="2.5" style="2" customWidth="1"/>
    <col min="14864" max="14864" width="0" style="2" hidden="1" customWidth="1"/>
    <col min="14865" max="15104" width="9" style="2"/>
    <col min="15105" max="15105" width="3.5" style="2" customWidth="1"/>
    <col min="15106" max="15106" width="5.625" style="2" customWidth="1"/>
    <col min="15107" max="15107" width="24" style="2" customWidth="1"/>
    <col min="15108" max="15108" width="5.625" style="2" customWidth="1"/>
    <col min="15109" max="15109" width="0" style="2" hidden="1" customWidth="1"/>
    <col min="15110" max="15110" width="2.125" style="2" customWidth="1"/>
    <col min="15111" max="15111" width="10" style="2" customWidth="1"/>
    <col min="15112" max="15112" width="4" style="2" customWidth="1"/>
    <col min="15113" max="15113" width="1.625" style="2" customWidth="1"/>
    <col min="15114" max="15114" width="10" style="2" customWidth="1"/>
    <col min="15115" max="15115" width="3.375" style="2" customWidth="1"/>
    <col min="15116" max="15116" width="1.125" style="2" customWidth="1"/>
    <col min="15117" max="15117" width="9.375" style="2" customWidth="1"/>
    <col min="15118" max="15118" width="5.625" style="2" customWidth="1"/>
    <col min="15119" max="15119" width="2.5" style="2" customWidth="1"/>
    <col min="15120" max="15120" width="0" style="2" hidden="1" customWidth="1"/>
    <col min="15121" max="15360" width="9" style="2"/>
    <col min="15361" max="15361" width="3.5" style="2" customWidth="1"/>
    <col min="15362" max="15362" width="5.625" style="2" customWidth="1"/>
    <col min="15363" max="15363" width="24" style="2" customWidth="1"/>
    <col min="15364" max="15364" width="5.625" style="2" customWidth="1"/>
    <col min="15365" max="15365" width="0" style="2" hidden="1" customWidth="1"/>
    <col min="15366" max="15366" width="2.125" style="2" customWidth="1"/>
    <col min="15367" max="15367" width="10" style="2" customWidth="1"/>
    <col min="15368" max="15368" width="4" style="2" customWidth="1"/>
    <col min="15369" max="15369" width="1.625" style="2" customWidth="1"/>
    <col min="15370" max="15370" width="10" style="2" customWidth="1"/>
    <col min="15371" max="15371" width="3.375" style="2" customWidth="1"/>
    <col min="15372" max="15372" width="1.125" style="2" customWidth="1"/>
    <col min="15373" max="15373" width="9.375" style="2" customWidth="1"/>
    <col min="15374" max="15374" width="5.625" style="2" customWidth="1"/>
    <col min="15375" max="15375" width="2.5" style="2" customWidth="1"/>
    <col min="15376" max="15376" width="0" style="2" hidden="1" customWidth="1"/>
    <col min="15377" max="15616" width="9" style="2"/>
    <col min="15617" max="15617" width="3.5" style="2" customWidth="1"/>
    <col min="15618" max="15618" width="5.625" style="2" customWidth="1"/>
    <col min="15619" max="15619" width="24" style="2" customWidth="1"/>
    <col min="15620" max="15620" width="5.625" style="2" customWidth="1"/>
    <col min="15621" max="15621" width="0" style="2" hidden="1" customWidth="1"/>
    <col min="15622" max="15622" width="2.125" style="2" customWidth="1"/>
    <col min="15623" max="15623" width="10" style="2" customWidth="1"/>
    <col min="15624" max="15624" width="4" style="2" customWidth="1"/>
    <col min="15625" max="15625" width="1.625" style="2" customWidth="1"/>
    <col min="15626" max="15626" width="10" style="2" customWidth="1"/>
    <col min="15627" max="15627" width="3.375" style="2" customWidth="1"/>
    <col min="15628" max="15628" width="1.125" style="2" customWidth="1"/>
    <col min="15629" max="15629" width="9.375" style="2" customWidth="1"/>
    <col min="15630" max="15630" width="5.625" style="2" customWidth="1"/>
    <col min="15631" max="15631" width="2.5" style="2" customWidth="1"/>
    <col min="15632" max="15632" width="0" style="2" hidden="1" customWidth="1"/>
    <col min="15633" max="15872" width="9" style="2"/>
    <col min="15873" max="15873" width="3.5" style="2" customWidth="1"/>
    <col min="15874" max="15874" width="5.625" style="2" customWidth="1"/>
    <col min="15875" max="15875" width="24" style="2" customWidth="1"/>
    <col min="15876" max="15876" width="5.625" style="2" customWidth="1"/>
    <col min="15877" max="15877" width="0" style="2" hidden="1" customWidth="1"/>
    <col min="15878" max="15878" width="2.125" style="2" customWidth="1"/>
    <col min="15879" max="15879" width="10" style="2" customWidth="1"/>
    <col min="15880" max="15880" width="4" style="2" customWidth="1"/>
    <col min="15881" max="15881" width="1.625" style="2" customWidth="1"/>
    <col min="15882" max="15882" width="10" style="2" customWidth="1"/>
    <col min="15883" max="15883" width="3.375" style="2" customWidth="1"/>
    <col min="15884" max="15884" width="1.125" style="2" customWidth="1"/>
    <col min="15885" max="15885" width="9.375" style="2" customWidth="1"/>
    <col min="15886" max="15886" width="5.625" style="2" customWidth="1"/>
    <col min="15887" max="15887" width="2.5" style="2" customWidth="1"/>
    <col min="15888" max="15888" width="0" style="2" hidden="1" customWidth="1"/>
    <col min="15889" max="16128" width="9" style="2"/>
    <col min="16129" max="16129" width="3.5" style="2" customWidth="1"/>
    <col min="16130" max="16130" width="5.625" style="2" customWidth="1"/>
    <col min="16131" max="16131" width="24" style="2" customWidth="1"/>
    <col min="16132" max="16132" width="5.625" style="2" customWidth="1"/>
    <col min="16133" max="16133" width="0" style="2" hidden="1" customWidth="1"/>
    <col min="16134" max="16134" width="2.125" style="2" customWidth="1"/>
    <col min="16135" max="16135" width="10" style="2" customWidth="1"/>
    <col min="16136" max="16136" width="4" style="2" customWidth="1"/>
    <col min="16137" max="16137" width="1.625" style="2" customWidth="1"/>
    <col min="16138" max="16138" width="10" style="2" customWidth="1"/>
    <col min="16139" max="16139" width="3.375" style="2" customWidth="1"/>
    <col min="16140" max="16140" width="1.125" style="2" customWidth="1"/>
    <col min="16141" max="16141" width="9.375" style="2" customWidth="1"/>
    <col min="16142" max="16142" width="5.625" style="2" customWidth="1"/>
    <col min="16143" max="16143" width="2.5" style="2" customWidth="1"/>
    <col min="16144" max="16144" width="0" style="2" hidden="1" customWidth="1"/>
    <col min="16145" max="16384" width="9" style="2"/>
  </cols>
  <sheetData>
    <row r="1" spans="1:15" ht="25.5" customHeight="1" x14ac:dyDescent="0.55000000000000004">
      <c r="A1" s="99" t="s">
        <v>85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25.5" customHeight="1" x14ac:dyDescent="0.55000000000000004">
      <c r="A2" s="96" t="s">
        <v>71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21"/>
    </row>
    <row r="3" spans="1:15" ht="25.5" customHeight="1" x14ac:dyDescent="0.55000000000000004">
      <c r="A3" s="96" t="s">
        <v>86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21"/>
    </row>
    <row r="4" spans="1:15" ht="25.5" customHeight="1" x14ac:dyDescent="0.55000000000000004">
      <c r="A4" s="20"/>
      <c r="B4" s="98"/>
      <c r="C4" s="97"/>
      <c r="D4" s="97"/>
      <c r="E4" s="97"/>
      <c r="F4" s="97"/>
      <c r="G4" s="97"/>
      <c r="H4" s="97"/>
      <c r="I4" s="103"/>
      <c r="J4" s="97"/>
      <c r="K4" s="97"/>
      <c r="L4" s="19"/>
      <c r="M4" s="103"/>
      <c r="N4" s="97"/>
      <c r="O4" s="19"/>
    </row>
    <row r="5" spans="1:15" ht="25.5" customHeight="1" x14ac:dyDescent="0.55000000000000004">
      <c r="A5" s="98" t="s">
        <v>127</v>
      </c>
      <c r="B5" s="97"/>
      <c r="C5" s="97"/>
      <c r="D5" s="97"/>
      <c r="E5" s="97"/>
      <c r="F5" s="97"/>
      <c r="G5" s="97"/>
      <c r="H5" s="97"/>
      <c r="I5" s="103"/>
      <c r="J5" s="97"/>
      <c r="K5" s="97"/>
      <c r="L5" s="19"/>
      <c r="M5" s="104">
        <f>SUM(พิสูจน์ยอดสะสม1!K15)</f>
        <v>13117606.010000005</v>
      </c>
      <c r="N5" s="97"/>
      <c r="O5" s="19" t="s">
        <v>78</v>
      </c>
    </row>
    <row r="6" spans="1:15" ht="25.5" customHeight="1" x14ac:dyDescent="0.55000000000000004">
      <c r="A6" s="22" t="s">
        <v>87</v>
      </c>
      <c r="B6" s="98" t="s">
        <v>88</v>
      </c>
      <c r="C6" s="97"/>
      <c r="D6" s="97"/>
      <c r="E6" s="97"/>
      <c r="F6" s="97"/>
      <c r="G6" s="97"/>
      <c r="H6" s="97"/>
      <c r="I6" s="103"/>
      <c r="J6" s="97"/>
      <c r="K6" s="97"/>
      <c r="L6" s="19"/>
      <c r="M6" s="105">
        <f>SUM(-สำรองสะสมตามระเบียบฯ!D17)</f>
        <v>-6214655</v>
      </c>
      <c r="N6" s="106"/>
      <c r="O6" s="19"/>
    </row>
    <row r="7" spans="1:15" ht="25.5" customHeight="1" x14ac:dyDescent="0.55000000000000004">
      <c r="A7" s="98" t="s">
        <v>89</v>
      </c>
      <c r="B7" s="97"/>
      <c r="C7" s="97"/>
      <c r="D7" s="97"/>
      <c r="E7" s="97"/>
      <c r="F7" s="97"/>
      <c r="G7" s="97"/>
      <c r="H7" s="97"/>
      <c r="I7" s="103"/>
      <c r="J7" s="97"/>
      <c r="K7" s="97"/>
      <c r="L7" s="19"/>
      <c r="M7" s="104">
        <f>SUM(M5:N6)</f>
        <v>6902951.0100000054</v>
      </c>
      <c r="N7" s="97"/>
      <c r="O7" s="19"/>
    </row>
    <row r="8" spans="1:15" ht="25.5" customHeight="1" x14ac:dyDescent="0.55000000000000004">
      <c r="A8" s="22" t="s">
        <v>87</v>
      </c>
      <c r="B8" s="98" t="s">
        <v>90</v>
      </c>
      <c r="C8" s="97"/>
      <c r="D8" s="97"/>
      <c r="E8" s="97"/>
      <c r="F8" s="97"/>
      <c r="G8" s="97"/>
      <c r="H8" s="97"/>
      <c r="I8" s="104">
        <v>0</v>
      </c>
      <c r="J8" s="97"/>
      <c r="K8" s="97"/>
      <c r="L8" s="19"/>
      <c r="M8" s="103"/>
      <c r="N8" s="97"/>
      <c r="O8" s="19"/>
    </row>
    <row r="9" spans="1:15" ht="25.5" customHeight="1" x14ac:dyDescent="0.55000000000000004">
      <c r="A9" s="22"/>
      <c r="B9" s="98" t="s">
        <v>91</v>
      </c>
      <c r="C9" s="97"/>
      <c r="D9" s="97"/>
      <c r="E9" s="97"/>
      <c r="F9" s="97"/>
      <c r="G9" s="97"/>
      <c r="H9" s="97"/>
      <c r="I9" s="105">
        <v>0</v>
      </c>
      <c r="J9" s="106"/>
      <c r="K9" s="106"/>
      <c r="L9" s="19"/>
      <c r="M9" s="104">
        <v>0</v>
      </c>
      <c r="N9" s="107"/>
      <c r="O9" s="19"/>
    </row>
    <row r="10" spans="1:15" ht="25.5" customHeight="1" x14ac:dyDescent="0.55000000000000004">
      <c r="A10" s="22" t="s">
        <v>73</v>
      </c>
      <c r="B10" s="98" t="s">
        <v>92</v>
      </c>
      <c r="C10" s="97"/>
      <c r="D10" s="97"/>
      <c r="E10" s="97"/>
      <c r="F10" s="97"/>
      <c r="G10" s="97"/>
      <c r="H10" s="97"/>
      <c r="I10" s="104">
        <v>0</v>
      </c>
      <c r="J10" s="97"/>
      <c r="K10" s="97"/>
      <c r="L10" s="19"/>
      <c r="M10" s="103"/>
      <c r="N10" s="97"/>
      <c r="O10" s="19"/>
    </row>
    <row r="11" spans="1:15" ht="25.5" customHeight="1" x14ac:dyDescent="0.55000000000000004">
      <c r="A11" s="22"/>
      <c r="B11" s="98" t="s">
        <v>93</v>
      </c>
      <c r="C11" s="97"/>
      <c r="D11" s="97"/>
      <c r="E11" s="97"/>
      <c r="F11" s="97"/>
      <c r="G11" s="97"/>
      <c r="H11" s="97"/>
      <c r="I11" s="105">
        <v>0</v>
      </c>
      <c r="J11" s="106"/>
      <c r="K11" s="106"/>
      <c r="L11" s="19"/>
      <c r="M11" s="105">
        <v>0</v>
      </c>
      <c r="N11" s="106"/>
      <c r="O11" s="19"/>
    </row>
    <row r="12" spans="1:15" ht="25.5" customHeight="1" thickBot="1" x14ac:dyDescent="0.6">
      <c r="A12" s="98" t="s">
        <v>126</v>
      </c>
      <c r="B12" s="97"/>
      <c r="C12" s="97"/>
      <c r="D12" s="97"/>
      <c r="E12" s="97"/>
      <c r="F12" s="97"/>
      <c r="G12" s="97"/>
      <c r="H12" s="97"/>
      <c r="I12" s="103"/>
      <c r="J12" s="97"/>
      <c r="K12" s="97"/>
      <c r="L12" s="19"/>
      <c r="M12" s="108">
        <f t="shared" ref="M12" si="0">SUM(M7)</f>
        <v>6902951.0100000054</v>
      </c>
      <c r="N12" s="109"/>
      <c r="O12" s="19"/>
    </row>
    <row r="13" spans="1:15" ht="25.5" customHeight="1" thickTop="1" x14ac:dyDescent="0.55000000000000004">
      <c r="A13" s="98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</row>
    <row r="14" spans="1:15" ht="25.5" customHeight="1" x14ac:dyDescent="0.55000000000000004">
      <c r="A14" s="98" t="s">
        <v>94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</row>
    <row r="15" spans="1:15" ht="25.5" customHeight="1" x14ac:dyDescent="0.55000000000000004">
      <c r="A15" s="98" t="s">
        <v>95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</row>
    <row r="16" spans="1:15" ht="25.5" customHeight="1" x14ac:dyDescent="0.55000000000000004">
      <c r="A16" s="98" t="s">
        <v>96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</row>
    <row r="17" spans="1:15" ht="25.5" customHeight="1" x14ac:dyDescent="0.55000000000000004">
      <c r="A17" s="98" t="s">
        <v>97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</row>
    <row r="18" spans="1:15" ht="25.5" customHeight="1" x14ac:dyDescent="0.55000000000000004">
      <c r="A18" s="98" t="s">
        <v>98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15" ht="25.5" customHeight="1" x14ac:dyDescent="0.55000000000000004">
      <c r="A19" s="98" t="s">
        <v>99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</row>
    <row r="20" spans="1:15" ht="25.5" customHeight="1" x14ac:dyDescent="0.55000000000000004">
      <c r="A20" s="98" t="s">
        <v>100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</row>
    <row r="21" spans="1:15" ht="25.5" customHeight="1" x14ac:dyDescent="0.55000000000000004">
      <c r="A21" s="98" t="s">
        <v>101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</row>
    <row r="22" spans="1:15" ht="25.5" customHeight="1" x14ac:dyDescent="0.55000000000000004">
      <c r="A22" s="98" t="s">
        <v>102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</row>
    <row r="23" spans="1:15" ht="25.5" customHeight="1" x14ac:dyDescent="0.55000000000000004">
      <c r="A23" s="98" t="s">
        <v>103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</row>
    <row r="24" spans="1:15" ht="25.5" customHeight="1" x14ac:dyDescent="0.55000000000000004">
      <c r="A24" s="98" t="s">
        <v>104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</row>
    <row r="25" spans="1:15" ht="25.5" customHeight="1" x14ac:dyDescent="0.55000000000000004">
      <c r="A25" s="98" t="s">
        <v>105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</row>
    <row r="26" spans="1:15" ht="25.5" customHeight="1" x14ac:dyDescent="0.55000000000000004">
      <c r="A26" s="98" t="s">
        <v>128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</row>
    <row r="27" spans="1:15" ht="25.5" customHeight="1" x14ac:dyDescent="0.55000000000000004">
      <c r="A27" s="98" t="s">
        <v>400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15" ht="25.5" customHeight="1" x14ac:dyDescent="0.55000000000000004">
      <c r="A28" s="20"/>
      <c r="B28" s="98"/>
      <c r="C28" s="97"/>
      <c r="D28" s="97"/>
      <c r="E28" s="97"/>
      <c r="F28" s="97"/>
      <c r="G28" s="97"/>
      <c r="H28" s="97"/>
      <c r="I28" s="98"/>
      <c r="J28" s="97"/>
      <c r="K28" s="97"/>
      <c r="L28" s="20"/>
      <c r="M28" s="98"/>
      <c r="N28" s="97"/>
      <c r="O28" s="20"/>
    </row>
    <row r="30" spans="1:15" ht="25.5" customHeight="1" x14ac:dyDescent="0.55000000000000004">
      <c r="B30" s="19" t="s">
        <v>79</v>
      </c>
      <c r="C30" s="23" t="s">
        <v>80</v>
      </c>
      <c r="D30" s="20" t="s">
        <v>81</v>
      </c>
      <c r="H30" s="103" t="s">
        <v>79</v>
      </c>
      <c r="I30" s="97"/>
      <c r="J30" s="110" t="s">
        <v>80</v>
      </c>
      <c r="K30" s="97"/>
      <c r="L30" s="97"/>
      <c r="M30" s="97"/>
      <c r="N30" s="98" t="s">
        <v>82</v>
      </c>
      <c r="O30" s="97"/>
    </row>
    <row r="31" spans="1:15" ht="25.5" customHeight="1" x14ac:dyDescent="0.55000000000000004">
      <c r="B31" s="24" t="s">
        <v>83</v>
      </c>
      <c r="C31" s="23" t="s">
        <v>401</v>
      </c>
      <c r="D31" s="25" t="s">
        <v>84</v>
      </c>
      <c r="H31" s="111" t="s">
        <v>83</v>
      </c>
      <c r="I31" s="97"/>
      <c r="J31" s="110" t="s">
        <v>402</v>
      </c>
      <c r="K31" s="97"/>
      <c r="L31" s="97"/>
      <c r="M31" s="97"/>
      <c r="N31" s="112" t="s">
        <v>84</v>
      </c>
      <c r="O31" s="97"/>
    </row>
    <row r="32" spans="1:15" ht="25.5" customHeight="1" x14ac:dyDescent="0.55000000000000004">
      <c r="B32" s="110" t="s">
        <v>404</v>
      </c>
      <c r="C32" s="110"/>
      <c r="D32" s="110"/>
      <c r="H32" s="110"/>
      <c r="I32" s="97"/>
      <c r="J32" s="110" t="s">
        <v>405</v>
      </c>
      <c r="K32" s="97"/>
      <c r="L32" s="97"/>
      <c r="M32" s="97"/>
      <c r="N32" s="110"/>
      <c r="O32" s="97"/>
    </row>
  </sheetData>
  <mergeCells count="58">
    <mergeCell ref="B32:D32"/>
    <mergeCell ref="H31:I31"/>
    <mergeCell ref="J31:M31"/>
    <mergeCell ref="N31:O31"/>
    <mergeCell ref="H32:I32"/>
    <mergeCell ref="J32:M32"/>
    <mergeCell ref="N32:O32"/>
    <mergeCell ref="B28:H28"/>
    <mergeCell ref="I28:K28"/>
    <mergeCell ref="M28:N28"/>
    <mergeCell ref="H30:I30"/>
    <mergeCell ref="J30:M30"/>
    <mergeCell ref="N30:O30"/>
    <mergeCell ref="A27:O27"/>
    <mergeCell ref="A16:O16"/>
    <mergeCell ref="A17:O17"/>
    <mergeCell ref="A18:O18"/>
    <mergeCell ref="A19:O19"/>
    <mergeCell ref="A20:O20"/>
    <mergeCell ref="A21:O21"/>
    <mergeCell ref="A22:O22"/>
    <mergeCell ref="A23:O23"/>
    <mergeCell ref="A24:O24"/>
    <mergeCell ref="A25:O25"/>
    <mergeCell ref="A26:O26"/>
    <mergeCell ref="B9:H9"/>
    <mergeCell ref="I9:K9"/>
    <mergeCell ref="M9:N9"/>
    <mergeCell ref="A15:O15"/>
    <mergeCell ref="B10:H10"/>
    <mergeCell ref="I10:K10"/>
    <mergeCell ref="M10:N10"/>
    <mergeCell ref="B11:H11"/>
    <mergeCell ref="I11:K11"/>
    <mergeCell ref="M11:N11"/>
    <mergeCell ref="A12:H12"/>
    <mergeCell ref="I12:K12"/>
    <mergeCell ref="M12:N12"/>
    <mergeCell ref="A13:O13"/>
    <mergeCell ref="A14:O14"/>
    <mergeCell ref="A7:H7"/>
    <mergeCell ref="I7:K7"/>
    <mergeCell ref="M7:N7"/>
    <mergeCell ref="B8:H8"/>
    <mergeCell ref="I8:K8"/>
    <mergeCell ref="M8:N8"/>
    <mergeCell ref="A5:H5"/>
    <mergeCell ref="I5:K5"/>
    <mergeCell ref="M5:N5"/>
    <mergeCell ref="B6:H6"/>
    <mergeCell ref="I6:K6"/>
    <mergeCell ref="M6:N6"/>
    <mergeCell ref="A1:O1"/>
    <mergeCell ref="A2:N2"/>
    <mergeCell ref="A3:N3"/>
    <mergeCell ref="B4:H4"/>
    <mergeCell ref="I4:K4"/>
    <mergeCell ref="M4:N4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619E-B352-477E-9FB1-1583636EF95E}">
  <sheetPr codeName="Sheet1"/>
  <dimension ref="A1:J39"/>
  <sheetViews>
    <sheetView view="pageBreakPreview" zoomScaleNormal="73" zoomScaleSheetLayoutView="100" workbookViewId="0">
      <selection activeCell="L22" sqref="L22"/>
    </sheetView>
  </sheetViews>
  <sheetFormatPr defaultRowHeight="23.25" customHeight="1" x14ac:dyDescent="0.55000000000000004"/>
  <cols>
    <col min="1" max="6" width="9" style="2"/>
    <col min="7" max="7" width="6.375" style="2" customWidth="1"/>
    <col min="8" max="10" width="13.75" style="55" customWidth="1"/>
    <col min="11" max="16384" width="9" style="2"/>
  </cols>
  <sheetData>
    <row r="1" spans="1:10" ht="23.25" customHeight="1" x14ac:dyDescent="0.55000000000000004">
      <c r="A1" s="15" t="s">
        <v>70</v>
      </c>
    </row>
    <row r="3" spans="1:10" ht="23.25" customHeight="1" x14ac:dyDescent="0.55000000000000004">
      <c r="A3" s="16" t="s">
        <v>109</v>
      </c>
      <c r="J3" s="55">
        <f>SUM(งบทดลอง!I19:I23)</f>
        <v>57990052.060000002</v>
      </c>
    </row>
    <row r="4" spans="1:10" ht="23.25" customHeight="1" x14ac:dyDescent="0.55000000000000004">
      <c r="A4" s="16" t="s">
        <v>110</v>
      </c>
      <c r="H4" s="55">
        <f>SUM(-หนี้สิน!J16)</f>
        <v>-4097190.0300000003</v>
      </c>
    </row>
    <row r="5" spans="1:10" ht="23.25" customHeight="1" x14ac:dyDescent="0.55000000000000004">
      <c r="A5" s="17" t="s">
        <v>117</v>
      </c>
      <c r="B5" s="2" t="s">
        <v>118</v>
      </c>
      <c r="H5" s="55">
        <v>0</v>
      </c>
    </row>
    <row r="6" spans="1:10" ht="23.25" customHeight="1" x14ac:dyDescent="0.55000000000000004">
      <c r="B6" s="16" t="s">
        <v>111</v>
      </c>
      <c r="H6" s="55">
        <v>0</v>
      </c>
    </row>
    <row r="7" spans="1:10" ht="23.25" customHeight="1" x14ac:dyDescent="0.55000000000000004">
      <c r="B7" s="16" t="s">
        <v>112</v>
      </c>
      <c r="H7" s="55">
        <v>0</v>
      </c>
    </row>
    <row r="8" spans="1:10" ht="23.25" customHeight="1" x14ac:dyDescent="0.55000000000000004">
      <c r="B8" s="16" t="s">
        <v>113</v>
      </c>
      <c r="H8" s="55">
        <v>0</v>
      </c>
    </row>
    <row r="9" spans="1:10" ht="23.25" customHeight="1" x14ac:dyDescent="0.55000000000000004">
      <c r="B9" s="16" t="s">
        <v>114</v>
      </c>
      <c r="H9" s="55">
        <v>0</v>
      </c>
    </row>
    <row r="10" spans="1:10" ht="23.25" customHeight="1" x14ac:dyDescent="0.55000000000000004">
      <c r="B10" s="16" t="s">
        <v>115</v>
      </c>
      <c r="H10" s="55">
        <v>0</v>
      </c>
    </row>
    <row r="11" spans="1:10" ht="23.25" customHeight="1" x14ac:dyDescent="0.55000000000000004">
      <c r="B11" s="16" t="s">
        <v>116</v>
      </c>
      <c r="H11" s="55">
        <v>0</v>
      </c>
    </row>
    <row r="12" spans="1:10" ht="23.25" customHeight="1" x14ac:dyDescent="0.55000000000000004">
      <c r="B12" s="16" t="s">
        <v>408</v>
      </c>
      <c r="H12" s="56">
        <v>0</v>
      </c>
      <c r="I12" s="55">
        <f>SUM(H4:H12)</f>
        <v>-4097190.0300000003</v>
      </c>
    </row>
    <row r="13" spans="1:10" ht="23.25" customHeight="1" x14ac:dyDescent="0.55000000000000004">
      <c r="A13" s="16" t="s">
        <v>120</v>
      </c>
      <c r="I13" s="56">
        <f>SUM(-งบทดลอง!J59)</f>
        <v>-16826756.02</v>
      </c>
      <c r="J13" s="56">
        <f>SUM(I12:I13)</f>
        <v>-20923946.050000001</v>
      </c>
    </row>
    <row r="14" spans="1:10" ht="23.25" customHeight="1" x14ac:dyDescent="0.55000000000000004">
      <c r="A14" s="18" t="s">
        <v>119</v>
      </c>
      <c r="J14" s="55">
        <f>SUM(J3:J13)</f>
        <v>37066106.010000005</v>
      </c>
    </row>
    <row r="15" spans="1:10" ht="23.25" customHeight="1" x14ac:dyDescent="0.55000000000000004">
      <c r="A15" s="16" t="s">
        <v>106</v>
      </c>
      <c r="H15" s="113">
        <f>SUM(-กันเงิน!H32)</f>
        <v>-18144000</v>
      </c>
    </row>
    <row r="16" spans="1:10" ht="23.25" customHeight="1" x14ac:dyDescent="0.55000000000000004">
      <c r="A16" s="16" t="s">
        <v>121</v>
      </c>
      <c r="H16" s="113"/>
    </row>
    <row r="17" spans="1:10" ht="23.25" customHeight="1" x14ac:dyDescent="0.55000000000000004">
      <c r="B17" s="16" t="s">
        <v>122</v>
      </c>
      <c r="H17" s="114">
        <v>0</v>
      </c>
      <c r="I17" s="113">
        <f>SUM(H15:H17)</f>
        <v>-18144000</v>
      </c>
    </row>
    <row r="18" spans="1:10" ht="23.25" customHeight="1" x14ac:dyDescent="0.55000000000000004">
      <c r="B18" s="16" t="s">
        <v>107</v>
      </c>
      <c r="H18" s="115"/>
      <c r="I18" s="113"/>
    </row>
    <row r="19" spans="1:10" ht="23.25" customHeight="1" x14ac:dyDescent="0.55000000000000004">
      <c r="A19" s="16" t="s">
        <v>123</v>
      </c>
      <c r="I19" s="113">
        <f>SUM(-จ่ายขาดสะสม!J20)</f>
        <v>-5804500</v>
      </c>
    </row>
    <row r="20" spans="1:10" ht="23.25" customHeight="1" x14ac:dyDescent="0.55000000000000004">
      <c r="A20" s="16" t="s">
        <v>124</v>
      </c>
      <c r="I20" s="113"/>
    </row>
    <row r="21" spans="1:10" ht="23.25" customHeight="1" x14ac:dyDescent="0.55000000000000004">
      <c r="A21" s="16" t="s">
        <v>125</v>
      </c>
      <c r="I21" s="56">
        <v>0</v>
      </c>
      <c r="J21" s="56">
        <f>SUM(I15:I21)</f>
        <v>-23948500</v>
      </c>
    </row>
    <row r="22" spans="1:10" ht="23.25" customHeight="1" x14ac:dyDescent="0.55000000000000004">
      <c r="A22" s="16" t="s">
        <v>126</v>
      </c>
      <c r="J22" s="55">
        <f>SUM(J14:J21)</f>
        <v>13117606.010000005</v>
      </c>
    </row>
    <row r="39" spans="3:3" ht="23.25" customHeight="1" x14ac:dyDescent="0.55000000000000004">
      <c r="C39" s="2" t="s">
        <v>108</v>
      </c>
    </row>
  </sheetData>
  <mergeCells count="4">
    <mergeCell ref="H15:H16"/>
    <mergeCell ref="H17:H18"/>
    <mergeCell ref="I17:I18"/>
    <mergeCell ref="I19:I20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5</vt:i4>
      </vt:variant>
    </vt:vector>
  </HeadingPairs>
  <TitlesOfParts>
    <vt:vector size="13" baseType="lpstr">
      <vt:lpstr>งบทดลอง</vt:lpstr>
      <vt:lpstr>หนี้สิน</vt:lpstr>
      <vt:lpstr>กันเงิน</vt:lpstr>
      <vt:lpstr>จ่ายขาดสะสม</vt:lpstr>
      <vt:lpstr>สำรองสะสมตามระเบียบฯ</vt:lpstr>
      <vt:lpstr>พิสูจน์ยอดสะสม1</vt:lpstr>
      <vt:lpstr>เงินสะสมระหว่างปี</vt:lpstr>
      <vt:lpstr>Sheet5</vt:lpstr>
      <vt:lpstr>Sheet5!Print_Area</vt:lpstr>
      <vt:lpstr>เงินสะสมระหว่างปี!Print_Area</vt:lpstr>
      <vt:lpstr>จ่ายขาดสะสม!Print_Area</vt:lpstr>
      <vt:lpstr>พิสูจน์ยอดสะสม1!Print_Area</vt:lpstr>
      <vt:lpstr>สำรองสะสมตามระเบียบฯ!Print_Area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Aporn Sungsiri</dc:creator>
  <cp:lastModifiedBy>Aporn Sungsiri</cp:lastModifiedBy>
  <cp:lastPrinted>2024-01-02T07:48:16Z</cp:lastPrinted>
  <dcterms:created xsi:type="dcterms:W3CDTF">2023-10-17T03:24:48Z</dcterms:created>
  <dcterms:modified xsi:type="dcterms:W3CDTF">2024-07-17T02:02:29Z</dcterms:modified>
</cp:coreProperties>
</file>